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tabRatio="597" activeTab="0"/>
  </bookViews>
  <sheets>
    <sheet name="Прил. №1 (З 1-10)" sheetId="1" r:id="rId1"/>
    <sheet name="Прил. №2(З  11-15)" sheetId="2" r:id="rId2"/>
    <sheet name="Прил. №3 (З 1-10)" sheetId="3" r:id="rId3"/>
    <sheet name="Прил. №4 (З 11-15)" sheetId="4" r:id="rId4"/>
    <sheet name="Прил. №13 шк. №7 (1-10)" sheetId="5" r:id="rId5"/>
    <sheet name="Прил.№14 шк №7 (11-15)" sheetId="6" r:id="rId6"/>
    <sheet name="Прил. №15 Конст(1-10)" sheetId="7" r:id="rId7"/>
    <sheet name="Прил №16 Конст(11-15)" sheetId="8" r:id="rId8"/>
    <sheet name="Прил. №17(ясли)" sheetId="9" r:id="rId9"/>
    <sheet name="Прил. № 18 (сад)" sheetId="10" r:id="rId10"/>
    <sheet name="Прил.№19 (24 ч. сад)" sheetId="11" r:id="rId11"/>
    <sheet name="Прил. №20 (сотрудн)" sheetId="12" r:id="rId12"/>
  </sheets>
  <definedNames>
    <definedName name="_xlnm.Print_Area" localSheetId="7">'Прил №16 Конст(11-15)'!$B$1:$F$87</definedName>
    <definedName name="_xlnm.Print_Area" localSheetId="9">'Прил. № 18 (сад)'!$B$1:$F$102</definedName>
    <definedName name="_xlnm.Print_Area" localSheetId="0">'Прил. №1 (З 1-10)'!$B$1:$F$81</definedName>
    <definedName name="_xlnm.Print_Area" localSheetId="4">'Прил. №13 шк. №7 (1-10)'!$B$1:$F$92</definedName>
    <definedName name="_xlnm.Print_Area" localSheetId="6">'Прил. №15 Конст(1-10)'!$B$1:$F$88</definedName>
    <definedName name="_xlnm.Print_Area" localSheetId="8">'Прил. №17(ясли)'!$B$1:$F$98</definedName>
    <definedName name="_xlnm.Print_Area" localSheetId="1">'Прил. №2(З  11-15)'!$B$1:$F$79</definedName>
    <definedName name="_xlnm.Print_Area" localSheetId="11">'Прил. №20 (сотрудн)'!$B$1:$F$59</definedName>
    <definedName name="_xlnm.Print_Area" localSheetId="2">'Прил. №3 (З 1-10)'!$B$1:$F$74</definedName>
    <definedName name="_xlnm.Print_Area" localSheetId="3">'Прил. №4 (З 11-15)'!$B$1:$F$74</definedName>
    <definedName name="_xlnm.Print_Area" localSheetId="5">'Прил.№14 шк №7 (11-15)'!$B$1:$F$93</definedName>
    <definedName name="_xlnm.Print_Area" localSheetId="10">'Прил.№19 (24 ч. сад)'!$B$1:$F$99</definedName>
  </definedNames>
  <calcPr fullCalcOnLoad="1"/>
</workbook>
</file>

<file path=xl/sharedStrings.xml><?xml version="1.0" encoding="utf-8"?>
<sst xmlns="http://schemas.openxmlformats.org/spreadsheetml/2006/main" count="1152" uniqueCount="209">
  <si>
    <t>Расчет-обоснование</t>
  </si>
  <si>
    <t xml:space="preserve"> тыс.дет/дн.</t>
  </si>
  <si>
    <t>Наименование</t>
  </si>
  <si>
    <t>Норма на</t>
  </si>
  <si>
    <t>Общая</t>
  </si>
  <si>
    <t>Средне-</t>
  </si>
  <si>
    <t>Стоимость</t>
  </si>
  <si>
    <t>продуктов</t>
  </si>
  <si>
    <t>1 школьн.</t>
  </si>
  <si>
    <t>потреб-</t>
  </si>
  <si>
    <t>годовая</t>
  </si>
  <si>
    <t>питания</t>
  </si>
  <si>
    <t>в день</t>
  </si>
  <si>
    <t xml:space="preserve">ность </t>
  </si>
  <si>
    <t>цена руб./тн.</t>
  </si>
  <si>
    <t>завтрак</t>
  </si>
  <si>
    <t>по норме</t>
  </si>
  <si>
    <t>с учетом</t>
  </si>
  <si>
    <t>грамм</t>
  </si>
  <si>
    <t xml:space="preserve"> тонн</t>
  </si>
  <si>
    <t>индек-дефлят.</t>
  </si>
  <si>
    <t>тыс.руб.</t>
  </si>
  <si>
    <t>Хлеб пшеничный</t>
  </si>
  <si>
    <t>Хлеб ржаной</t>
  </si>
  <si>
    <t>Мука пшеничная</t>
  </si>
  <si>
    <t>Крахмал</t>
  </si>
  <si>
    <t>Крупа гречневая</t>
  </si>
  <si>
    <t>Рис</t>
  </si>
  <si>
    <t>Пшено</t>
  </si>
  <si>
    <t>Макаронные  изделия</t>
  </si>
  <si>
    <t>Сухофрукты</t>
  </si>
  <si>
    <t>Сахар</t>
  </si>
  <si>
    <t>Масло сливочное</t>
  </si>
  <si>
    <t>Масло растительное</t>
  </si>
  <si>
    <t>Чай</t>
  </si>
  <si>
    <t>Соль</t>
  </si>
  <si>
    <t>Дрожжи</t>
  </si>
  <si>
    <t>Творог ( жирность - 9%)</t>
  </si>
  <si>
    <t>Сельскохозяйственная продукция:</t>
  </si>
  <si>
    <t>Картофель</t>
  </si>
  <si>
    <t>Капуста</t>
  </si>
  <si>
    <t>Морковь</t>
  </si>
  <si>
    <t>Свекла</t>
  </si>
  <si>
    <t>ВСЕГО по району:</t>
  </si>
  <si>
    <t>Затраты на переработку</t>
  </si>
  <si>
    <t>Стоимость переработки</t>
  </si>
  <si>
    <t>Размер транспортных услуг</t>
  </si>
  <si>
    <t>Стоимость транспортных услуг</t>
  </si>
  <si>
    <t>ВСЕГО по району :</t>
  </si>
  <si>
    <t>Норматив стоимости питания 1 детодня, руб.</t>
  </si>
  <si>
    <t>Горох</t>
  </si>
  <si>
    <t>Сыр</t>
  </si>
  <si>
    <t>Норма</t>
  </si>
  <si>
    <t>на 1</t>
  </si>
  <si>
    <t>дето/день</t>
  </si>
  <si>
    <t>Крупа манная</t>
  </si>
  <si>
    <t>Сухие фрукты</t>
  </si>
  <si>
    <t>Какао</t>
  </si>
  <si>
    <t>Соки</t>
  </si>
  <si>
    <t>Зеленый горошек</t>
  </si>
  <si>
    <t>Лук репчатый</t>
  </si>
  <si>
    <t>Огурец</t>
  </si>
  <si>
    <t>Помидоры</t>
  </si>
  <si>
    <t xml:space="preserve">Томатная паста </t>
  </si>
  <si>
    <t>тыс./дет.дней</t>
  </si>
  <si>
    <t>Крупа перловая</t>
  </si>
  <si>
    <t>Томатная паста</t>
  </si>
  <si>
    <t>Геркулес</t>
  </si>
  <si>
    <t>Печенье</t>
  </si>
  <si>
    <t>Пряники</t>
  </si>
  <si>
    <t>Вафли</t>
  </si>
  <si>
    <t>Повидло</t>
  </si>
  <si>
    <t>Апельсины</t>
  </si>
  <si>
    <t>Бананы</t>
  </si>
  <si>
    <t>Яблоки</t>
  </si>
  <si>
    <t>Лимоны</t>
  </si>
  <si>
    <t>Мандарины</t>
  </si>
  <si>
    <t>Груши</t>
  </si>
  <si>
    <t>Соки натуральные</t>
  </si>
  <si>
    <t>Кофейный напиток</t>
  </si>
  <si>
    <t>Кисель фруктовый</t>
  </si>
  <si>
    <t>Огурцы св.</t>
  </si>
  <si>
    <t>Помидоры св.</t>
  </si>
  <si>
    <t>Зелёный горошек</t>
  </si>
  <si>
    <t>Молоко цельнное сгущ. с сахаром</t>
  </si>
  <si>
    <t>Тыква, кабачки</t>
  </si>
  <si>
    <t>Зефир</t>
  </si>
  <si>
    <t>Лавровый лист</t>
  </si>
  <si>
    <t>Чеснок</t>
  </si>
  <si>
    <t>Мясо говядина туш.</t>
  </si>
  <si>
    <t>Капуста квашеная</t>
  </si>
  <si>
    <t>Печень говяжья</t>
  </si>
  <si>
    <t>Фасоль</t>
  </si>
  <si>
    <t>Крупа кукурузная</t>
  </si>
  <si>
    <t>Мармелад</t>
  </si>
  <si>
    <t>Изюм</t>
  </si>
  <si>
    <t>Сельдь, жирная с/сол</t>
  </si>
  <si>
    <t>Молоко  цельное сгущ. с сахаром</t>
  </si>
  <si>
    <t>Кисель</t>
  </si>
  <si>
    <t>Молоко цельное сгущеное с сахаром</t>
  </si>
  <si>
    <t xml:space="preserve">Мясо говядина туш. </t>
  </si>
  <si>
    <t>Рыба хек</t>
  </si>
  <si>
    <t>Рыба треска</t>
  </si>
  <si>
    <t>Консервы рыбные (сайра)</t>
  </si>
  <si>
    <t>Консервы рыбные (горбуша)</t>
  </si>
  <si>
    <t>Зелень (укроп, петрушка)</t>
  </si>
  <si>
    <t>количество  детей</t>
  </si>
  <si>
    <t>количество  сотрудников</t>
  </si>
  <si>
    <t>Ряженка ( жирность - 3.2%)</t>
  </si>
  <si>
    <t>Ряженка( жирность - 3.2%)</t>
  </si>
  <si>
    <t>Цыплята</t>
  </si>
  <si>
    <t>Ряженка (жирность 3,2%)</t>
  </si>
  <si>
    <t>Сельдь с/сол.</t>
  </si>
  <si>
    <t>Ряженка, жирность 3,2%</t>
  </si>
  <si>
    <t>заключивших муниципальные контракты с предприятиями,</t>
  </si>
  <si>
    <t>получившими на торгах право организации питания</t>
  </si>
  <si>
    <t>имеющих  в своем штате поваров</t>
  </si>
  <si>
    <t xml:space="preserve">       норматива стоимости питания одного учащегося 11-18 лет муниципальных   </t>
  </si>
  <si>
    <t>имеющих в своем штате поваров</t>
  </si>
  <si>
    <t>муниципальных общеобразовательных школ (завтрак) ,</t>
  </si>
  <si>
    <t>Яйцо  (тыс.штук)    ( С.Т. - 1)</t>
  </si>
  <si>
    <t>Творог              ( жирность - 9%)</t>
  </si>
  <si>
    <t>Приложение № 1</t>
  </si>
  <si>
    <t>Утверждено постановлением</t>
  </si>
  <si>
    <t>Главы муниципального района</t>
  </si>
  <si>
    <t>Яйцо  (тыс.штук)       ( С.Т. - 1)</t>
  </si>
  <si>
    <t>Приложение № 2</t>
  </si>
  <si>
    <t>Приложение № 3</t>
  </si>
  <si>
    <t>муниципальных  общеобразовательных школ (завтрак) ,</t>
  </si>
  <si>
    <t>Яйцо  (тыс.штук)          ( С.Т. - 1)</t>
  </si>
  <si>
    <t>муниципальных общеобразовательных школ (завтрак),</t>
  </si>
  <si>
    <t>Приложение № 4</t>
  </si>
  <si>
    <t>Яйцо  (тыс.штук)                 ( С.Т. - 1)</t>
  </si>
  <si>
    <t>Приложение № 13</t>
  </si>
  <si>
    <t xml:space="preserve">специальной коррекционной общеобразовательной  </t>
  </si>
  <si>
    <t xml:space="preserve">завтрак, обед, </t>
  </si>
  <si>
    <t>полдн.</t>
  </si>
  <si>
    <t>Яйцо  (тыс.штук)              ( С.Т. - 1)</t>
  </si>
  <si>
    <t xml:space="preserve">специальной коррекционной общеобразовательной </t>
  </si>
  <si>
    <t>завтрак, обед,</t>
  </si>
  <si>
    <t xml:space="preserve"> полдн.</t>
  </si>
  <si>
    <t>Яйцо  (тыс.штук)            ( С.Т. - 1)</t>
  </si>
  <si>
    <t>Приложение № 14</t>
  </si>
  <si>
    <t>Приложение № 15</t>
  </si>
  <si>
    <t xml:space="preserve">  вспомогательных коррекционных классов </t>
  </si>
  <si>
    <t>Константиновской средней общеобразовательной школы</t>
  </si>
  <si>
    <t>Яйцо  (тыс.штук)                       ( С.Т. - 1)</t>
  </si>
  <si>
    <t>Приложение № 16</t>
  </si>
  <si>
    <t>Яйцо  (тыс.штук)                  ( С.Т. - 1)</t>
  </si>
  <si>
    <t>Приложение № 17</t>
  </si>
  <si>
    <t xml:space="preserve"> муниципальных дошкольных образовательных  </t>
  </si>
  <si>
    <t>Мясо птица            ( 1 категории)</t>
  </si>
  <si>
    <t>Яйцо  (тыс.штук)                ( С.Т. - 1 кат.)</t>
  </si>
  <si>
    <t>Приложение № 18</t>
  </si>
  <si>
    <t>Мясо птица           ( 1 категории)</t>
  </si>
  <si>
    <t>Яйцо  (тыс.штук)            ( С.Т. - 1 кат.)</t>
  </si>
  <si>
    <t xml:space="preserve">муниципальных дошкольных образовательных  </t>
  </si>
  <si>
    <t>Приложение № 19</t>
  </si>
  <si>
    <t>Приложение № 20</t>
  </si>
  <si>
    <t>Мясо птица                 ( 1 категории)</t>
  </si>
  <si>
    <t>Мясо птица               ( 1 категории)</t>
  </si>
  <si>
    <t>Яйцо  (тыс.штук)                  ( С.Т. - 1 кат.)</t>
  </si>
  <si>
    <t>на 2011 год</t>
  </si>
  <si>
    <t>количество дней питания в 2011 году</t>
  </si>
  <si>
    <t xml:space="preserve">школы № 7 VIII вида (завтрак, обед)  на 2011 год </t>
  </si>
  <si>
    <t xml:space="preserve"> школы № 7 VIII вида  (завтрак, обед) на 2011 год </t>
  </si>
  <si>
    <t xml:space="preserve">(завтрак, обед) на 2011 год </t>
  </si>
  <si>
    <t xml:space="preserve"> (завтрак, обед) на 2011 год .</t>
  </si>
  <si>
    <t>учреждений с 12 часовым пребыванием детей (ясли) на 2011 г.</t>
  </si>
  <si>
    <t>учреждений с 12 часовым пребыванием детей (сад) на 2011 г.</t>
  </si>
  <si>
    <t>учреждений с 24 часовым пребыванием детей 3-7 лет на 2011 г.</t>
  </si>
  <si>
    <t>дошкольных образовательных  учреждений на 2011 г.</t>
  </si>
  <si>
    <t>Мясо говядина, на кости ( 1 категории)</t>
  </si>
  <si>
    <t>Йогурт</t>
  </si>
  <si>
    <t>Мясо (говядина 1 кат. бескостная)</t>
  </si>
  <si>
    <t>Рыба горбуша, кета</t>
  </si>
  <si>
    <t>Рыба минтай</t>
  </si>
  <si>
    <t>Кислота аскорбиновая</t>
  </si>
  <si>
    <t>Напитки витаминизированные</t>
  </si>
  <si>
    <t>Колбасные изделия для детского питания</t>
  </si>
  <si>
    <t>Огурцы соленые</t>
  </si>
  <si>
    <t>Икра кабачковая для детского питания</t>
  </si>
  <si>
    <t>Кукуруза сахарная</t>
  </si>
  <si>
    <t>Молоко (в пакетах базисн. жирности 2,5-3,2%)</t>
  </si>
  <si>
    <t>Сметана ( жирность - 15%)</t>
  </si>
  <si>
    <t>Молоко (в пакетах базисн. Жирности 2,5-3,2%)</t>
  </si>
  <si>
    <t>Кукуруза  сахарная</t>
  </si>
  <si>
    <t xml:space="preserve">       нормы денежного обеспечения питанием одного учащегося 7-10 лет </t>
  </si>
  <si>
    <t>Начальник управления образования</t>
  </si>
  <si>
    <t xml:space="preserve">              Дударева О.К.</t>
  </si>
  <si>
    <t>нормы денежного обеспечения питанием одного учащегося 11-18 лет</t>
  </si>
  <si>
    <t xml:space="preserve">       нормы денежного обеспечения питанием одного учащегося 11-18 лет  </t>
  </si>
  <si>
    <t xml:space="preserve">      нормы денежного обеспечения питанием одного  учащегося 7-10 лет </t>
  </si>
  <si>
    <t xml:space="preserve">     нормы денежного обеспечения питанием одного  учащегося 11-18 лет </t>
  </si>
  <si>
    <t xml:space="preserve">      нормы денежного обеспечения питанием одного учащегося 7-10 лет </t>
  </si>
  <si>
    <t xml:space="preserve">      нормы денежного обеспечения питанием одного учащегося 11-18 лет </t>
  </si>
  <si>
    <t xml:space="preserve">  нормы денежного обеспечения питанием одного ребенка </t>
  </si>
  <si>
    <t xml:space="preserve">  нормы денежного обеспечения питанием одного ребенка   </t>
  </si>
  <si>
    <t xml:space="preserve">  нормы денежного обеспечения питанием одного ребека </t>
  </si>
  <si>
    <t xml:space="preserve"> нормы денежного обеспечения питанием одного сотрудника муниципальных </t>
  </si>
  <si>
    <t>от___15.11.2010__________ №_1882-ПГ________</t>
  </si>
  <si>
    <t>от____15.11.2010________ №_1882-ПГ________</t>
  </si>
  <si>
    <t>от__15.11.2010___________ №_1882-ПГ________</t>
  </si>
  <si>
    <t>от___15.11.2010__________ №___1882-ПГ______</t>
  </si>
  <si>
    <t>от___15.11.2010__________ №__1882-ПГ_______</t>
  </si>
  <si>
    <t>от__15.11.2010___________ №1882-ПГ_________</t>
  </si>
  <si>
    <t>от__15.11.2010___________ №__1882-ПГ_______</t>
  </si>
  <si>
    <t>от___15.11.2010-ПГ__________ №____1882-ПГ_____</t>
  </si>
  <si>
    <t>от____15.11.2010_________ №____1882-ПГ_____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</si>
</sst>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_р_."/>
    <numFmt numFmtId="169" formatCode="#,##0.0&quot;р.&quot;"/>
    <numFmt numFmtId="170" formatCode="#,##0.0"/>
    <numFmt numFmtId="171" formatCode="#,##0.00&quot;р.&quot;"/>
  </numFmts>
  <fonts count="1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9" fontId="3" fillId="0" borderId="0" xfId="19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9" fontId="3" fillId="0" borderId="0" xfId="19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9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7" fillId="0" borderId="0" xfId="19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64" fontId="10" fillId="0" borderId="0" xfId="0" applyNumberFormat="1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/>
    </xf>
    <xf numFmtId="2" fontId="7" fillId="0" borderId="20" xfId="0" applyNumberFormat="1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 horizontal="center"/>
    </xf>
    <xf numFmtId="168" fontId="7" fillId="0" borderId="22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2" fontId="7" fillId="0" borderId="25" xfId="0" applyNumberFormat="1" applyFont="1" applyFill="1" applyBorder="1" applyAlignment="1">
      <alignment horizontal="center"/>
    </xf>
    <xf numFmtId="167" fontId="7" fillId="0" borderId="26" xfId="0" applyNumberFormat="1" applyFont="1" applyFill="1" applyBorder="1" applyAlignment="1">
      <alignment horizontal="center"/>
    </xf>
    <xf numFmtId="168" fontId="7" fillId="0" borderId="26" xfId="0" applyNumberFormat="1" applyFont="1" applyFill="1" applyBorder="1" applyAlignment="1">
      <alignment horizontal="center"/>
    </xf>
    <xf numFmtId="166" fontId="7" fillId="0" borderId="27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 wrapText="1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 wrapText="1"/>
    </xf>
    <xf numFmtId="2" fontId="7" fillId="0" borderId="31" xfId="0" applyNumberFormat="1" applyFont="1" applyFill="1" applyBorder="1" applyAlignment="1">
      <alignment horizontal="center"/>
    </xf>
    <xf numFmtId="167" fontId="7" fillId="0" borderId="32" xfId="0" applyNumberFormat="1" applyFont="1" applyFill="1" applyBorder="1" applyAlignment="1">
      <alignment horizontal="center"/>
    </xf>
    <xf numFmtId="168" fontId="7" fillId="0" borderId="32" xfId="0" applyNumberFormat="1" applyFont="1" applyFill="1" applyBorder="1" applyAlignment="1">
      <alignment horizontal="center"/>
    </xf>
    <xf numFmtId="166" fontId="7" fillId="0" borderId="33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9" fontId="7" fillId="0" borderId="27" xfId="19" applyFont="1" applyFill="1" applyBorder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2" fontId="10" fillId="0" borderId="18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7" fillId="0" borderId="3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7" fontId="7" fillId="0" borderId="35" xfId="0" applyNumberFormat="1" applyFont="1" applyFill="1" applyBorder="1" applyAlignment="1">
      <alignment horizontal="center"/>
    </xf>
    <xf numFmtId="168" fontId="7" fillId="0" borderId="35" xfId="0" applyNumberFormat="1" applyFont="1" applyFill="1" applyBorder="1" applyAlignment="1">
      <alignment horizontal="center"/>
    </xf>
    <xf numFmtId="166" fontId="7" fillId="0" borderId="36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2" fontId="10" fillId="0" borderId="34" xfId="0" applyNumberFormat="1" applyFont="1" applyFill="1" applyBorder="1" applyAlignment="1">
      <alignment horizontal="center"/>
    </xf>
    <xf numFmtId="165" fontId="10" fillId="0" borderId="34" xfId="0" applyNumberFormat="1" applyFont="1" applyFill="1" applyBorder="1" applyAlignment="1">
      <alignment horizontal="center"/>
    </xf>
    <xf numFmtId="164" fontId="10" fillId="0" borderId="3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9" fontId="7" fillId="0" borderId="23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164" fontId="10" fillId="0" borderId="40" xfId="19" applyNumberFormat="1" applyFont="1" applyFill="1" applyBorder="1" applyAlignment="1">
      <alignment horizontal="center"/>
    </xf>
    <xf numFmtId="9" fontId="7" fillId="0" borderId="27" xfId="0" applyNumberFormat="1" applyFont="1" applyFill="1" applyBorder="1" applyAlignment="1">
      <alignment horizontal="center"/>
    </xf>
    <xf numFmtId="164" fontId="10" fillId="0" borderId="27" xfId="19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9" fontId="7" fillId="0" borderId="0" xfId="19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167" fontId="7" fillId="0" borderId="21" xfId="0" applyNumberFormat="1" applyFont="1" applyFill="1" applyBorder="1" applyAlignment="1">
      <alignment horizontal="center" vertical="center" wrapText="1"/>
    </xf>
    <xf numFmtId="168" fontId="7" fillId="0" borderId="22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167" fontId="7" fillId="0" borderId="26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167" fontId="7" fillId="0" borderId="32" xfId="0" applyNumberFormat="1" applyFont="1" applyFill="1" applyBorder="1" applyAlignment="1">
      <alignment horizontal="center" vertical="center" wrapText="1"/>
    </xf>
    <xf numFmtId="168" fontId="7" fillId="0" borderId="32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left" vertical="center" wrapText="1"/>
    </xf>
    <xf numFmtId="168" fontId="7" fillId="0" borderId="13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167" fontId="7" fillId="0" borderId="13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9" fontId="7" fillId="0" borderId="27" xfId="19" applyFont="1" applyBorder="1" applyAlignment="1">
      <alignment horizontal="center"/>
    </xf>
    <xf numFmtId="164" fontId="10" fillId="2" borderId="27" xfId="0" applyNumberFormat="1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2" fontId="7" fillId="0" borderId="35" xfId="0" applyNumberFormat="1" applyFont="1" applyBorder="1" applyAlignment="1">
      <alignment horizontal="center"/>
    </xf>
    <xf numFmtId="164" fontId="10" fillId="2" borderId="3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2" fontId="10" fillId="0" borderId="44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7" fillId="0" borderId="0" xfId="0" applyNumberFormat="1" applyFont="1" applyBorder="1" applyAlignment="1">
      <alignment horizontal="left"/>
    </xf>
    <xf numFmtId="9" fontId="10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45" xfId="0" applyFont="1" applyBorder="1" applyAlignment="1">
      <alignment horizontal="center"/>
    </xf>
    <xf numFmtId="168" fontId="7" fillId="0" borderId="21" xfId="0" applyNumberFormat="1" applyFont="1" applyFill="1" applyBorder="1" applyAlignment="1">
      <alignment horizontal="center"/>
    </xf>
    <xf numFmtId="168" fontId="7" fillId="0" borderId="45" xfId="0" applyNumberFormat="1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6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0" xfId="0" applyFont="1" applyAlignment="1">
      <alignment horizontal="left"/>
    </xf>
    <xf numFmtId="9" fontId="10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75" zoomScaleNormal="75" workbookViewId="0" topLeftCell="A1">
      <selection activeCell="E4" sqref="E4"/>
    </sheetView>
  </sheetViews>
  <sheetFormatPr defaultColWidth="9.00390625" defaultRowHeight="12.75"/>
  <cols>
    <col min="2" max="2" width="28.875" style="1" customWidth="1"/>
    <col min="3" max="3" width="13.25390625" style="1" customWidth="1"/>
    <col min="4" max="4" width="13.625" style="1" customWidth="1"/>
    <col min="5" max="5" width="20.75390625" style="1" customWidth="1"/>
    <col min="6" max="6" width="18.375" style="1" customWidth="1"/>
  </cols>
  <sheetData>
    <row r="1" spans="1:6" ht="16.5" customHeight="1">
      <c r="A1" s="29"/>
      <c r="B1" s="21"/>
      <c r="C1" s="52"/>
      <c r="D1" s="21"/>
      <c r="E1" s="245" t="s">
        <v>122</v>
      </c>
      <c r="F1" s="245"/>
    </row>
    <row r="2" spans="1:12" ht="16.5" customHeight="1">
      <c r="A2" s="29"/>
      <c r="B2" s="21"/>
      <c r="C2" s="52"/>
      <c r="D2" s="21"/>
      <c r="E2" s="245" t="s">
        <v>123</v>
      </c>
      <c r="F2" s="245"/>
      <c r="H2" s="1"/>
      <c r="I2" s="17"/>
      <c r="J2" s="248"/>
      <c r="K2" s="248"/>
      <c r="L2" s="248"/>
    </row>
    <row r="3" spans="1:12" ht="16.5" customHeight="1">
      <c r="A3" s="29"/>
      <c r="B3" s="21"/>
      <c r="C3" s="52"/>
      <c r="D3" s="21"/>
      <c r="E3" s="245" t="s">
        <v>124</v>
      </c>
      <c r="F3" s="245"/>
      <c r="H3" s="1"/>
      <c r="I3" s="17"/>
      <c r="J3" s="17"/>
      <c r="K3" s="17"/>
      <c r="L3" s="17"/>
    </row>
    <row r="4" spans="1:12" ht="15.75">
      <c r="A4" s="29"/>
      <c r="B4" s="21"/>
      <c r="C4" s="52"/>
      <c r="D4" s="21"/>
      <c r="E4" s="53" t="s">
        <v>202</v>
      </c>
      <c r="F4" s="54"/>
      <c r="H4" s="1"/>
      <c r="I4" s="248"/>
      <c r="J4" s="248"/>
      <c r="K4" s="248"/>
      <c r="L4" s="248"/>
    </row>
    <row r="5" spans="1:12" ht="15.75">
      <c r="A5" s="29"/>
      <c r="B5" s="21"/>
      <c r="C5" s="52"/>
      <c r="D5" s="21"/>
      <c r="E5" s="21"/>
      <c r="F5" s="21"/>
      <c r="H5" s="1"/>
      <c r="I5" s="249"/>
      <c r="J5" s="249"/>
      <c r="K5" s="249"/>
      <c r="L5" s="249"/>
    </row>
    <row r="6" spans="1:12" ht="15.75">
      <c r="A6" s="29"/>
      <c r="B6" s="21"/>
      <c r="C6" s="52"/>
      <c r="D6" s="21"/>
      <c r="E6" s="21"/>
      <c r="F6" s="21"/>
      <c r="H6" s="1"/>
      <c r="I6" s="250"/>
      <c r="J6" s="250"/>
      <c r="K6" s="3"/>
      <c r="L6" s="3"/>
    </row>
    <row r="7" spans="1:12" ht="15.75">
      <c r="A7" s="21"/>
      <c r="B7" s="246" t="s">
        <v>0</v>
      </c>
      <c r="C7" s="246"/>
      <c r="D7" s="246"/>
      <c r="E7" s="246"/>
      <c r="F7" s="246"/>
      <c r="H7" s="1"/>
      <c r="I7" s="250"/>
      <c r="J7" s="250"/>
      <c r="K7" s="3"/>
      <c r="L7" s="3"/>
    </row>
    <row r="8" spans="1:12" ht="15.75">
      <c r="A8" s="246" t="s">
        <v>187</v>
      </c>
      <c r="B8" s="246"/>
      <c r="C8" s="246"/>
      <c r="D8" s="246"/>
      <c r="E8" s="246"/>
      <c r="F8" s="246"/>
      <c r="H8" s="251"/>
      <c r="I8" s="251"/>
      <c r="J8" s="251"/>
      <c r="K8" s="251"/>
      <c r="L8" s="251"/>
    </row>
    <row r="9" spans="1:13" ht="15.75">
      <c r="A9" s="23"/>
      <c r="B9" s="246" t="s">
        <v>119</v>
      </c>
      <c r="C9" s="246"/>
      <c r="D9" s="246"/>
      <c r="E9" s="246"/>
      <c r="F9" s="246"/>
      <c r="G9" s="251"/>
      <c r="H9" s="251"/>
      <c r="I9" s="251"/>
      <c r="J9" s="251"/>
      <c r="K9" s="251"/>
      <c r="L9" s="251"/>
      <c r="M9" s="251"/>
    </row>
    <row r="10" spans="1:13" ht="15.75">
      <c r="A10" s="23"/>
      <c r="B10" s="246" t="s">
        <v>114</v>
      </c>
      <c r="C10" s="246"/>
      <c r="D10" s="246"/>
      <c r="E10" s="246"/>
      <c r="F10" s="246"/>
      <c r="G10" s="4"/>
      <c r="H10" s="251"/>
      <c r="I10" s="251"/>
      <c r="J10" s="251"/>
      <c r="K10" s="251"/>
      <c r="L10" s="251"/>
      <c r="M10" s="4"/>
    </row>
    <row r="11" spans="1:13" ht="15.75">
      <c r="A11" s="23"/>
      <c r="B11" s="246" t="s">
        <v>115</v>
      </c>
      <c r="C11" s="246"/>
      <c r="D11" s="246"/>
      <c r="E11" s="246"/>
      <c r="F11" s="246"/>
      <c r="G11" s="4"/>
      <c r="H11" s="251"/>
      <c r="I11" s="251"/>
      <c r="J11" s="251"/>
      <c r="K11" s="251"/>
      <c r="L11" s="251"/>
      <c r="M11" s="4"/>
    </row>
    <row r="12" spans="1:12" ht="15.75">
      <c r="A12" s="21"/>
      <c r="B12" s="246" t="s">
        <v>162</v>
      </c>
      <c r="C12" s="246"/>
      <c r="D12" s="246"/>
      <c r="E12" s="246"/>
      <c r="F12" s="246"/>
      <c r="H12" s="5"/>
      <c r="I12" s="254"/>
      <c r="J12" s="254"/>
      <c r="K12" s="5"/>
      <c r="L12" s="1"/>
    </row>
    <row r="13" spans="1:12" ht="38.25">
      <c r="A13" s="29"/>
      <c r="B13" s="23"/>
      <c r="C13" s="55" t="s">
        <v>106</v>
      </c>
      <c r="D13" s="55" t="s">
        <v>163</v>
      </c>
      <c r="E13" s="23"/>
      <c r="F13" s="23"/>
      <c r="H13" s="5"/>
      <c r="I13" s="5"/>
      <c r="J13" s="5"/>
      <c r="K13" s="5"/>
      <c r="L13" s="1"/>
    </row>
    <row r="14" spans="1:12" ht="15.75">
      <c r="A14" s="29"/>
      <c r="B14" s="21"/>
      <c r="C14" s="21">
        <v>1</v>
      </c>
      <c r="D14" s="21">
        <v>170</v>
      </c>
      <c r="E14" s="56">
        <f>C14*D14/1000</f>
        <v>0.17</v>
      </c>
      <c r="F14" s="24" t="s">
        <v>1</v>
      </c>
      <c r="H14" s="1"/>
      <c r="I14" s="3"/>
      <c r="J14" s="3"/>
      <c r="K14" s="6"/>
      <c r="L14" s="3"/>
    </row>
    <row r="15" spans="1:12" ht="16.5" thickBot="1">
      <c r="A15" s="29"/>
      <c r="B15" s="21"/>
      <c r="C15" s="52"/>
      <c r="D15" s="21"/>
      <c r="E15" s="21"/>
      <c r="F15" s="21"/>
      <c r="H15" s="1"/>
      <c r="I15" s="7"/>
      <c r="J15" s="1"/>
      <c r="K15" s="1"/>
      <c r="L15" s="1"/>
    </row>
    <row r="16" spans="1:6" ht="15.75">
      <c r="A16" s="29"/>
      <c r="B16" s="57" t="s">
        <v>2</v>
      </c>
      <c r="C16" s="58" t="s">
        <v>3</v>
      </c>
      <c r="D16" s="46" t="s">
        <v>4</v>
      </c>
      <c r="E16" s="47" t="s">
        <v>5</v>
      </c>
      <c r="F16" s="48" t="s">
        <v>6</v>
      </c>
    </row>
    <row r="17" spans="1:6" ht="15.75">
      <c r="A17" s="29"/>
      <c r="B17" s="49" t="s">
        <v>7</v>
      </c>
      <c r="C17" s="50" t="s">
        <v>8</v>
      </c>
      <c r="D17" s="51" t="s">
        <v>9</v>
      </c>
      <c r="E17" s="59" t="s">
        <v>10</v>
      </c>
      <c r="F17" s="60"/>
    </row>
    <row r="18" spans="1:6" ht="15.75">
      <c r="A18" s="29"/>
      <c r="B18" s="49" t="s">
        <v>11</v>
      </c>
      <c r="C18" s="50" t="s">
        <v>12</v>
      </c>
      <c r="D18" s="51" t="s">
        <v>13</v>
      </c>
      <c r="E18" s="59" t="s">
        <v>14</v>
      </c>
      <c r="F18" s="60"/>
    </row>
    <row r="19" spans="1:6" ht="15.75">
      <c r="A19" s="29"/>
      <c r="B19" s="49"/>
      <c r="C19" s="50" t="s">
        <v>15</v>
      </c>
      <c r="D19" s="51" t="s">
        <v>16</v>
      </c>
      <c r="E19" s="59" t="s">
        <v>17</v>
      </c>
      <c r="F19" s="60"/>
    </row>
    <row r="20" spans="1:6" ht="16.5" thickBot="1">
      <c r="A20" s="29"/>
      <c r="B20" s="61"/>
      <c r="C20" s="62" t="s">
        <v>18</v>
      </c>
      <c r="D20" s="63" t="s">
        <v>19</v>
      </c>
      <c r="E20" s="51" t="s">
        <v>20</v>
      </c>
      <c r="F20" s="64" t="s">
        <v>21</v>
      </c>
    </row>
    <row r="21" spans="1:6" ht="16.5" thickBot="1">
      <c r="A21" s="29"/>
      <c r="B21" s="65">
        <v>1</v>
      </c>
      <c r="C21" s="66">
        <v>2</v>
      </c>
      <c r="D21" s="67">
        <v>3</v>
      </c>
      <c r="E21" s="67">
        <v>4</v>
      </c>
      <c r="F21" s="68">
        <v>5</v>
      </c>
    </row>
    <row r="22" spans="1:6" ht="15.75">
      <c r="A22" s="29"/>
      <c r="B22" s="69" t="s">
        <v>22</v>
      </c>
      <c r="C22" s="70">
        <v>40</v>
      </c>
      <c r="D22" s="71">
        <f>C22*$E$14/1000</f>
        <v>0.0068000000000000005</v>
      </c>
      <c r="E22" s="72">
        <v>32880</v>
      </c>
      <c r="F22" s="73">
        <f>D22*E22/1000</f>
        <v>0.223584</v>
      </c>
    </row>
    <row r="23" spans="1:6" ht="15.75">
      <c r="A23" s="29"/>
      <c r="B23" s="74" t="s">
        <v>24</v>
      </c>
      <c r="C23" s="75">
        <v>3.75</v>
      </c>
      <c r="D23" s="76">
        <f aca="true" t="shared" si="0" ref="D23:D68">C23*$E$14/1000</f>
        <v>0.0006375</v>
      </c>
      <c r="E23" s="77">
        <v>28000</v>
      </c>
      <c r="F23" s="78">
        <f aca="true" t="shared" si="1" ref="F23:F69">D23*E23/1000</f>
        <v>0.01785</v>
      </c>
    </row>
    <row r="24" spans="1:6" ht="15.75">
      <c r="A24" s="29"/>
      <c r="B24" s="74" t="s">
        <v>55</v>
      </c>
      <c r="C24" s="75">
        <v>1.5</v>
      </c>
      <c r="D24" s="76">
        <f t="shared" si="0"/>
        <v>0.000255</v>
      </c>
      <c r="E24" s="77">
        <v>27000</v>
      </c>
      <c r="F24" s="78">
        <f t="shared" si="1"/>
        <v>0.0068850000000000005</v>
      </c>
    </row>
    <row r="25" spans="1:6" ht="15.75">
      <c r="A25" s="29"/>
      <c r="B25" s="74" t="s">
        <v>67</v>
      </c>
      <c r="C25" s="75">
        <v>1</v>
      </c>
      <c r="D25" s="76">
        <f t="shared" si="0"/>
        <v>0.00017</v>
      </c>
      <c r="E25" s="77">
        <v>40000</v>
      </c>
      <c r="F25" s="78">
        <f t="shared" si="1"/>
        <v>0.0068000000000000005</v>
      </c>
    </row>
    <row r="26" spans="1:6" ht="15.75">
      <c r="A26" s="29"/>
      <c r="B26" s="74" t="s">
        <v>26</v>
      </c>
      <c r="C26" s="75">
        <v>2</v>
      </c>
      <c r="D26" s="76">
        <f t="shared" si="0"/>
        <v>0.00034</v>
      </c>
      <c r="E26" s="77">
        <v>60000</v>
      </c>
      <c r="F26" s="78">
        <f t="shared" si="1"/>
        <v>0.0204</v>
      </c>
    </row>
    <row r="27" spans="1:6" ht="15.75">
      <c r="A27" s="29"/>
      <c r="B27" s="74" t="s">
        <v>27</v>
      </c>
      <c r="C27" s="75">
        <v>2.5</v>
      </c>
      <c r="D27" s="76">
        <f t="shared" si="0"/>
        <v>0.00042500000000000003</v>
      </c>
      <c r="E27" s="77">
        <v>45000</v>
      </c>
      <c r="F27" s="78">
        <f t="shared" si="1"/>
        <v>0.019125</v>
      </c>
    </row>
    <row r="28" spans="1:6" ht="15.75">
      <c r="A28" s="29"/>
      <c r="B28" s="74" t="s">
        <v>28</v>
      </c>
      <c r="C28" s="75">
        <v>2</v>
      </c>
      <c r="D28" s="76">
        <f t="shared" si="0"/>
        <v>0.00034</v>
      </c>
      <c r="E28" s="77">
        <v>31000</v>
      </c>
      <c r="F28" s="78">
        <f t="shared" si="1"/>
        <v>0.01054</v>
      </c>
    </row>
    <row r="29" spans="1:6" ht="15.75">
      <c r="A29" s="29"/>
      <c r="B29" s="74" t="s">
        <v>29</v>
      </c>
      <c r="C29" s="79">
        <v>2</v>
      </c>
      <c r="D29" s="76">
        <f t="shared" si="0"/>
        <v>0.00034</v>
      </c>
      <c r="E29" s="77">
        <v>32000</v>
      </c>
      <c r="F29" s="78">
        <f t="shared" si="1"/>
        <v>0.01088</v>
      </c>
    </row>
    <row r="30" spans="1:6" ht="15.75">
      <c r="A30" s="29"/>
      <c r="B30" s="74" t="s">
        <v>68</v>
      </c>
      <c r="C30" s="79">
        <v>1</v>
      </c>
      <c r="D30" s="76">
        <f t="shared" si="0"/>
        <v>0.00017</v>
      </c>
      <c r="E30" s="77">
        <v>75000</v>
      </c>
      <c r="F30" s="78">
        <f t="shared" si="1"/>
        <v>0.012750000000000001</v>
      </c>
    </row>
    <row r="31" spans="1:6" ht="15.75">
      <c r="A31" s="29"/>
      <c r="B31" s="74" t="s">
        <v>69</v>
      </c>
      <c r="C31" s="79">
        <v>1</v>
      </c>
      <c r="D31" s="76">
        <f t="shared" si="0"/>
        <v>0.00017</v>
      </c>
      <c r="E31" s="77">
        <v>82000</v>
      </c>
      <c r="F31" s="78">
        <f t="shared" si="1"/>
        <v>0.013940000000000001</v>
      </c>
    </row>
    <row r="32" spans="1:6" ht="15.75">
      <c r="A32" s="29"/>
      <c r="B32" s="74" t="s">
        <v>30</v>
      </c>
      <c r="C32" s="75">
        <v>2</v>
      </c>
      <c r="D32" s="76">
        <f t="shared" si="0"/>
        <v>0.00034</v>
      </c>
      <c r="E32" s="77">
        <v>45000</v>
      </c>
      <c r="F32" s="78">
        <f t="shared" si="1"/>
        <v>0.015300000000000001</v>
      </c>
    </row>
    <row r="33" spans="1:6" ht="15.75">
      <c r="A33" s="29"/>
      <c r="B33" s="74" t="s">
        <v>72</v>
      </c>
      <c r="C33" s="75">
        <v>6</v>
      </c>
      <c r="D33" s="76">
        <f t="shared" si="0"/>
        <v>0.00102</v>
      </c>
      <c r="E33" s="77">
        <v>63000</v>
      </c>
      <c r="F33" s="78">
        <f t="shared" si="1"/>
        <v>0.06426000000000001</v>
      </c>
    </row>
    <row r="34" spans="1:6" ht="15.75">
      <c r="A34" s="29"/>
      <c r="B34" s="74" t="s">
        <v>73</v>
      </c>
      <c r="C34" s="75">
        <v>10</v>
      </c>
      <c r="D34" s="76">
        <f t="shared" si="0"/>
        <v>0.0017000000000000001</v>
      </c>
      <c r="E34" s="77">
        <v>63000</v>
      </c>
      <c r="F34" s="78">
        <f t="shared" si="1"/>
        <v>0.10710000000000001</v>
      </c>
    </row>
    <row r="35" spans="1:6" ht="15.75">
      <c r="A35" s="29"/>
      <c r="B35" s="74" t="s">
        <v>74</v>
      </c>
      <c r="C35" s="75">
        <v>13</v>
      </c>
      <c r="D35" s="76">
        <f t="shared" si="0"/>
        <v>0.00221</v>
      </c>
      <c r="E35" s="77">
        <v>68000</v>
      </c>
      <c r="F35" s="78">
        <f t="shared" si="1"/>
        <v>0.15028</v>
      </c>
    </row>
    <row r="36" spans="1:6" ht="15.75">
      <c r="A36" s="29"/>
      <c r="B36" s="74" t="s">
        <v>75</v>
      </c>
      <c r="C36" s="75">
        <v>3</v>
      </c>
      <c r="D36" s="76">
        <f t="shared" si="0"/>
        <v>0.00051</v>
      </c>
      <c r="E36" s="77">
        <v>89000</v>
      </c>
      <c r="F36" s="78">
        <f t="shared" si="1"/>
        <v>0.04539</v>
      </c>
    </row>
    <row r="37" spans="1:6" ht="15.75">
      <c r="A37" s="29"/>
      <c r="B37" s="74" t="s">
        <v>77</v>
      </c>
      <c r="C37" s="75">
        <v>8</v>
      </c>
      <c r="D37" s="76">
        <f t="shared" si="0"/>
        <v>0.00136</v>
      </c>
      <c r="E37" s="77">
        <v>82000</v>
      </c>
      <c r="F37" s="78">
        <f t="shared" si="1"/>
        <v>0.11152000000000001</v>
      </c>
    </row>
    <row r="38" spans="1:6" ht="15.75">
      <c r="A38" s="29"/>
      <c r="B38" s="74" t="s">
        <v>78</v>
      </c>
      <c r="C38" s="75">
        <v>40</v>
      </c>
      <c r="D38" s="76">
        <f t="shared" si="0"/>
        <v>0.0068000000000000005</v>
      </c>
      <c r="E38" s="77">
        <v>40000</v>
      </c>
      <c r="F38" s="78">
        <f t="shared" si="1"/>
        <v>0.272</v>
      </c>
    </row>
    <row r="39" spans="1:6" ht="15.75">
      <c r="A39" s="29"/>
      <c r="B39" s="80" t="s">
        <v>60</v>
      </c>
      <c r="C39" s="75">
        <v>4</v>
      </c>
      <c r="D39" s="76">
        <f t="shared" si="0"/>
        <v>0.00068</v>
      </c>
      <c r="E39" s="77">
        <v>27500</v>
      </c>
      <c r="F39" s="78">
        <f t="shared" si="1"/>
        <v>0.0187</v>
      </c>
    </row>
    <row r="40" spans="1:6" ht="15.75">
      <c r="A40" s="29"/>
      <c r="B40" s="80" t="s">
        <v>81</v>
      </c>
      <c r="C40" s="75">
        <v>15</v>
      </c>
      <c r="D40" s="76">
        <f t="shared" si="0"/>
        <v>0.00255</v>
      </c>
      <c r="E40" s="77">
        <v>90000</v>
      </c>
      <c r="F40" s="78">
        <f t="shared" si="1"/>
        <v>0.22950000000000004</v>
      </c>
    </row>
    <row r="41" spans="1:6" ht="15.75">
      <c r="A41" s="29"/>
      <c r="B41" s="80" t="s">
        <v>82</v>
      </c>
      <c r="C41" s="75">
        <v>15</v>
      </c>
      <c r="D41" s="76">
        <f t="shared" si="0"/>
        <v>0.00255</v>
      </c>
      <c r="E41" s="77">
        <v>92000</v>
      </c>
      <c r="F41" s="78">
        <f t="shared" si="1"/>
        <v>0.23460000000000003</v>
      </c>
    </row>
    <row r="42" spans="1:6" ht="31.5" customHeight="1">
      <c r="A42" s="29"/>
      <c r="B42" s="81" t="s">
        <v>181</v>
      </c>
      <c r="C42" s="75">
        <v>5</v>
      </c>
      <c r="D42" s="76">
        <f t="shared" si="0"/>
        <v>0.0008500000000000001</v>
      </c>
      <c r="E42" s="77">
        <v>65000</v>
      </c>
      <c r="F42" s="78">
        <f t="shared" si="1"/>
        <v>0.05525000000000001</v>
      </c>
    </row>
    <row r="43" spans="1:6" ht="15.75">
      <c r="A43" s="29"/>
      <c r="B43" s="74" t="s">
        <v>83</v>
      </c>
      <c r="C43" s="75">
        <v>5</v>
      </c>
      <c r="D43" s="76">
        <f t="shared" si="0"/>
        <v>0.0008500000000000001</v>
      </c>
      <c r="E43" s="77">
        <v>85000</v>
      </c>
      <c r="F43" s="78">
        <f t="shared" si="1"/>
        <v>0.07225</v>
      </c>
    </row>
    <row r="44" spans="1:6" ht="15.75">
      <c r="A44" s="29"/>
      <c r="B44" s="74" t="s">
        <v>182</v>
      </c>
      <c r="C44" s="75">
        <v>2</v>
      </c>
      <c r="D44" s="76">
        <f t="shared" si="0"/>
        <v>0.00034</v>
      </c>
      <c r="E44" s="77">
        <v>94000</v>
      </c>
      <c r="F44" s="78">
        <f t="shared" si="1"/>
        <v>0.03196</v>
      </c>
    </row>
    <row r="45" spans="1:6" ht="15.75">
      <c r="A45" s="29"/>
      <c r="B45" s="82" t="s">
        <v>180</v>
      </c>
      <c r="C45" s="75">
        <v>1</v>
      </c>
      <c r="D45" s="76">
        <f t="shared" si="0"/>
        <v>0.00017</v>
      </c>
      <c r="E45" s="77">
        <v>91000</v>
      </c>
      <c r="F45" s="78">
        <f t="shared" si="1"/>
        <v>0.015470000000000001</v>
      </c>
    </row>
    <row r="46" spans="1:6" ht="31.5">
      <c r="A46" s="29"/>
      <c r="B46" s="82" t="s">
        <v>84</v>
      </c>
      <c r="C46" s="75">
        <v>3</v>
      </c>
      <c r="D46" s="76">
        <f t="shared" si="0"/>
        <v>0.00051</v>
      </c>
      <c r="E46" s="77">
        <v>103000</v>
      </c>
      <c r="F46" s="78">
        <f t="shared" si="1"/>
        <v>0.05253</v>
      </c>
    </row>
    <row r="47" spans="1:6" ht="15.75">
      <c r="A47" s="29"/>
      <c r="B47" s="74" t="s">
        <v>31</v>
      </c>
      <c r="C47" s="75">
        <v>8</v>
      </c>
      <c r="D47" s="76">
        <f t="shared" si="0"/>
        <v>0.00136</v>
      </c>
      <c r="E47" s="77">
        <v>40000</v>
      </c>
      <c r="F47" s="78">
        <f t="shared" si="1"/>
        <v>0.054400000000000004</v>
      </c>
    </row>
    <row r="48" spans="1:6" ht="15.75">
      <c r="A48" s="29"/>
      <c r="B48" s="74" t="s">
        <v>32</v>
      </c>
      <c r="C48" s="75">
        <v>6</v>
      </c>
      <c r="D48" s="76">
        <f t="shared" si="0"/>
        <v>0.00102</v>
      </c>
      <c r="E48" s="77">
        <v>220000</v>
      </c>
      <c r="F48" s="78">
        <f t="shared" si="1"/>
        <v>0.22440000000000002</v>
      </c>
    </row>
    <row r="49" spans="1:6" ht="15.75">
      <c r="A49" s="29"/>
      <c r="B49" s="74" t="s">
        <v>33</v>
      </c>
      <c r="C49" s="75">
        <v>3</v>
      </c>
      <c r="D49" s="76">
        <f t="shared" si="0"/>
        <v>0.00051</v>
      </c>
      <c r="E49" s="77">
        <v>62000</v>
      </c>
      <c r="F49" s="78">
        <f t="shared" si="1"/>
        <v>0.03162</v>
      </c>
    </row>
    <row r="50" spans="1:6" ht="15.75">
      <c r="A50" s="29"/>
      <c r="B50" s="74" t="s">
        <v>51</v>
      </c>
      <c r="C50" s="75">
        <v>2</v>
      </c>
      <c r="D50" s="76">
        <f t="shared" si="0"/>
        <v>0.00034</v>
      </c>
      <c r="E50" s="77">
        <v>235000</v>
      </c>
      <c r="F50" s="78">
        <f t="shared" si="1"/>
        <v>0.0799</v>
      </c>
    </row>
    <row r="51" spans="1:6" ht="15.75">
      <c r="A51" s="29"/>
      <c r="B51" s="74" t="s">
        <v>101</v>
      </c>
      <c r="C51" s="75">
        <v>5</v>
      </c>
      <c r="D51" s="76">
        <f t="shared" si="0"/>
        <v>0.0008500000000000001</v>
      </c>
      <c r="E51" s="77">
        <v>131000</v>
      </c>
      <c r="F51" s="78">
        <f t="shared" si="1"/>
        <v>0.11135</v>
      </c>
    </row>
    <row r="52" spans="1:6" ht="15.75">
      <c r="A52" s="29"/>
      <c r="B52" s="74" t="s">
        <v>102</v>
      </c>
      <c r="C52" s="75">
        <v>5</v>
      </c>
      <c r="D52" s="76">
        <f t="shared" si="0"/>
        <v>0.0008500000000000001</v>
      </c>
      <c r="E52" s="77">
        <v>142000</v>
      </c>
      <c r="F52" s="78">
        <f t="shared" si="1"/>
        <v>0.1207</v>
      </c>
    </row>
    <row r="53" spans="1:6" ht="15.75">
      <c r="A53" s="29"/>
      <c r="B53" s="74" t="s">
        <v>34</v>
      </c>
      <c r="C53" s="75">
        <v>0.08</v>
      </c>
      <c r="D53" s="76">
        <f t="shared" si="0"/>
        <v>1.36E-05</v>
      </c>
      <c r="E53" s="77">
        <v>250000</v>
      </c>
      <c r="F53" s="78">
        <f t="shared" si="1"/>
        <v>0.0034</v>
      </c>
    </row>
    <row r="54" spans="1:6" ht="15.75">
      <c r="A54" s="29"/>
      <c r="B54" s="74" t="s">
        <v>57</v>
      </c>
      <c r="C54" s="75">
        <v>0.24</v>
      </c>
      <c r="D54" s="76">
        <f t="shared" si="0"/>
        <v>4.08E-05</v>
      </c>
      <c r="E54" s="77">
        <v>367000</v>
      </c>
      <c r="F54" s="78">
        <f t="shared" si="1"/>
        <v>0.014973600000000002</v>
      </c>
    </row>
    <row r="55" spans="1:6" ht="15.75">
      <c r="A55" s="29"/>
      <c r="B55" s="74" t="s">
        <v>80</v>
      </c>
      <c r="C55" s="75">
        <v>1</v>
      </c>
      <c r="D55" s="76">
        <f t="shared" si="0"/>
        <v>0.00017</v>
      </c>
      <c r="E55" s="77">
        <v>93000</v>
      </c>
      <c r="F55" s="78">
        <f t="shared" si="1"/>
        <v>0.01581</v>
      </c>
    </row>
    <row r="56" spans="1:6" ht="15.75">
      <c r="A56" s="29"/>
      <c r="B56" s="74" t="s">
        <v>35</v>
      </c>
      <c r="C56" s="75">
        <v>1</v>
      </c>
      <c r="D56" s="76">
        <f t="shared" si="0"/>
        <v>0.00017</v>
      </c>
      <c r="E56" s="77">
        <v>10000</v>
      </c>
      <c r="F56" s="78">
        <f t="shared" si="1"/>
        <v>0.0017000000000000001</v>
      </c>
    </row>
    <row r="57" spans="1:6" ht="15.75">
      <c r="A57" s="29"/>
      <c r="B57" s="74" t="s">
        <v>36</v>
      </c>
      <c r="C57" s="83">
        <v>0.2</v>
      </c>
      <c r="D57" s="76">
        <f t="shared" si="0"/>
        <v>3.4E-05</v>
      </c>
      <c r="E57" s="77">
        <v>80000</v>
      </c>
      <c r="F57" s="78">
        <f t="shared" si="1"/>
        <v>0.00272</v>
      </c>
    </row>
    <row r="58" spans="1:6" ht="31.5">
      <c r="A58" s="29"/>
      <c r="B58" s="81" t="s">
        <v>121</v>
      </c>
      <c r="C58" s="75">
        <v>10</v>
      </c>
      <c r="D58" s="76">
        <f t="shared" si="0"/>
        <v>0.0017000000000000001</v>
      </c>
      <c r="E58" s="77">
        <v>180000</v>
      </c>
      <c r="F58" s="78">
        <f t="shared" si="1"/>
        <v>0.306</v>
      </c>
    </row>
    <row r="59" spans="1:6" ht="31.5">
      <c r="A59" s="29"/>
      <c r="B59" s="82" t="s">
        <v>179</v>
      </c>
      <c r="C59" s="84">
        <v>3</v>
      </c>
      <c r="D59" s="76">
        <f t="shared" si="0"/>
        <v>0.00051</v>
      </c>
      <c r="E59" s="77">
        <v>240000</v>
      </c>
      <c r="F59" s="78">
        <f t="shared" si="1"/>
        <v>0.12240000000000001</v>
      </c>
    </row>
    <row r="60" spans="1:6" ht="31.5">
      <c r="A60" s="29"/>
      <c r="B60" s="82" t="s">
        <v>183</v>
      </c>
      <c r="C60" s="84">
        <v>57</v>
      </c>
      <c r="D60" s="76">
        <f t="shared" si="0"/>
        <v>0.00969</v>
      </c>
      <c r="E60" s="77">
        <v>30000</v>
      </c>
      <c r="F60" s="78">
        <f t="shared" si="1"/>
        <v>0.29070000000000007</v>
      </c>
    </row>
    <row r="61" spans="1:6" ht="16.5" thickBot="1">
      <c r="A61" s="29"/>
      <c r="B61" s="85" t="s">
        <v>111</v>
      </c>
      <c r="C61" s="86">
        <v>30</v>
      </c>
      <c r="D61" s="87">
        <f t="shared" si="0"/>
        <v>0.0051</v>
      </c>
      <c r="E61" s="88">
        <v>44000</v>
      </c>
      <c r="F61" s="89">
        <f t="shared" si="1"/>
        <v>0.22440000000000002</v>
      </c>
    </row>
    <row r="62" spans="1:6" ht="32.25" thickBot="1">
      <c r="A62" s="29"/>
      <c r="B62" s="90" t="s">
        <v>38</v>
      </c>
      <c r="C62" s="86"/>
      <c r="D62" s="87"/>
      <c r="E62" s="88"/>
      <c r="F62" s="89"/>
    </row>
    <row r="63" spans="1:6" ht="15.75">
      <c r="A63" s="29"/>
      <c r="B63" s="91" t="s">
        <v>39</v>
      </c>
      <c r="C63" s="70">
        <v>35</v>
      </c>
      <c r="D63" s="76">
        <f t="shared" si="0"/>
        <v>0.00595</v>
      </c>
      <c r="E63" s="77">
        <v>35000</v>
      </c>
      <c r="F63" s="78">
        <f t="shared" si="1"/>
        <v>0.20825000000000002</v>
      </c>
    </row>
    <row r="64" spans="1:6" ht="15.75">
      <c r="A64" s="29"/>
      <c r="B64" s="80" t="s">
        <v>40</v>
      </c>
      <c r="C64" s="75">
        <v>10</v>
      </c>
      <c r="D64" s="76">
        <f t="shared" si="0"/>
        <v>0.0017000000000000001</v>
      </c>
      <c r="E64" s="77">
        <v>36000</v>
      </c>
      <c r="F64" s="78">
        <f t="shared" si="1"/>
        <v>0.061200000000000004</v>
      </c>
    </row>
    <row r="65" spans="1:6" ht="15.75">
      <c r="A65" s="29"/>
      <c r="B65" s="80" t="s">
        <v>41</v>
      </c>
      <c r="C65" s="75">
        <v>8</v>
      </c>
      <c r="D65" s="76">
        <f t="shared" si="0"/>
        <v>0.00136</v>
      </c>
      <c r="E65" s="77">
        <v>35000</v>
      </c>
      <c r="F65" s="78">
        <f t="shared" si="1"/>
        <v>0.0476</v>
      </c>
    </row>
    <row r="66" spans="1:6" ht="15.75">
      <c r="A66" s="29"/>
      <c r="B66" s="80" t="s">
        <v>42</v>
      </c>
      <c r="C66" s="75">
        <v>5</v>
      </c>
      <c r="D66" s="76">
        <f t="shared" si="0"/>
        <v>0.0008500000000000001</v>
      </c>
      <c r="E66" s="77">
        <v>30000</v>
      </c>
      <c r="F66" s="78">
        <f>D66*E66/1000</f>
        <v>0.025500000000000002</v>
      </c>
    </row>
    <row r="67" spans="1:6" ht="31.5">
      <c r="A67" s="29"/>
      <c r="B67" s="81" t="s">
        <v>172</v>
      </c>
      <c r="C67" s="75">
        <v>19.75</v>
      </c>
      <c r="D67" s="76">
        <f t="shared" si="0"/>
        <v>0.0033575000000000002</v>
      </c>
      <c r="E67" s="77">
        <v>220000</v>
      </c>
      <c r="F67" s="78">
        <f>D67*E67/1000</f>
        <v>0.7386500000000001</v>
      </c>
    </row>
    <row r="68" spans="1:6" ht="15.75">
      <c r="A68" s="29"/>
      <c r="B68" s="80" t="s">
        <v>110</v>
      </c>
      <c r="C68" s="75">
        <v>8.2</v>
      </c>
      <c r="D68" s="76">
        <f t="shared" si="0"/>
        <v>0.0013939999999999998</v>
      </c>
      <c r="E68" s="77">
        <v>120000</v>
      </c>
      <c r="F68" s="78">
        <f>D68*E68/1000</f>
        <v>0.16727999999999998</v>
      </c>
    </row>
    <row r="69" spans="1:6" ht="31.5">
      <c r="A69" s="29"/>
      <c r="B69" s="81" t="s">
        <v>120</v>
      </c>
      <c r="C69" s="75">
        <v>0.2</v>
      </c>
      <c r="D69" s="76">
        <f>C69*$E$14</f>
        <v>0.034</v>
      </c>
      <c r="E69" s="77">
        <v>6500</v>
      </c>
      <c r="F69" s="78">
        <f t="shared" si="1"/>
        <v>0.22100000000000003</v>
      </c>
    </row>
    <row r="70" spans="1:6" ht="16.5" thickBot="1">
      <c r="A70" s="29"/>
      <c r="B70" s="92"/>
      <c r="C70" s="93"/>
      <c r="D70" s="94"/>
      <c r="E70" s="95"/>
      <c r="F70" s="96"/>
    </row>
    <row r="71" spans="1:6" ht="16.5" thickBot="1">
      <c r="A71" s="29"/>
      <c r="B71" s="97" t="s">
        <v>43</v>
      </c>
      <c r="C71" s="98"/>
      <c r="D71" s="98"/>
      <c r="E71" s="99"/>
      <c r="F71" s="100">
        <f>SUM(F22:F61:F63:F69)</f>
        <v>4.8928176</v>
      </c>
    </row>
    <row r="72" spans="1:6" ht="15.75">
      <c r="A72" s="29"/>
      <c r="B72" s="101" t="s">
        <v>44</v>
      </c>
      <c r="C72" s="102"/>
      <c r="D72" s="102"/>
      <c r="E72" s="103"/>
      <c r="F72" s="104">
        <v>0.3</v>
      </c>
    </row>
    <row r="73" spans="1:12" ht="15.75">
      <c r="A73" s="29"/>
      <c r="B73" s="101" t="s">
        <v>45</v>
      </c>
      <c r="C73" s="102"/>
      <c r="D73" s="102"/>
      <c r="E73" s="103"/>
      <c r="F73" s="105">
        <f>F71*$F$72</f>
        <v>1.46784528</v>
      </c>
      <c r="H73" s="1"/>
      <c r="I73" s="1"/>
      <c r="J73" s="1"/>
      <c r="K73" s="1"/>
      <c r="L73" s="1"/>
    </row>
    <row r="74" spans="1:12" ht="15.75">
      <c r="A74" s="29"/>
      <c r="B74" s="101" t="s">
        <v>46</v>
      </c>
      <c r="C74" s="102"/>
      <c r="D74" s="102"/>
      <c r="E74" s="103"/>
      <c r="F74" s="104">
        <v>0.05</v>
      </c>
      <c r="H74" s="3"/>
      <c r="I74" s="3"/>
      <c r="J74" s="3"/>
      <c r="K74" s="3"/>
      <c r="L74" s="3"/>
    </row>
    <row r="75" spans="1:13" ht="17.25" customHeight="1" thickBot="1">
      <c r="A75" s="29"/>
      <c r="B75" s="101" t="s">
        <v>47</v>
      </c>
      <c r="C75" s="102"/>
      <c r="D75" s="106"/>
      <c r="E75" s="107"/>
      <c r="F75" s="108">
        <f>F71*$F$74</f>
        <v>0.24464088</v>
      </c>
      <c r="H75" s="1"/>
      <c r="I75" s="1"/>
      <c r="J75" s="1"/>
      <c r="K75" s="1"/>
      <c r="L75" s="1"/>
      <c r="M75" s="1"/>
    </row>
    <row r="76" spans="1:12" ht="16.5" thickBot="1">
      <c r="A76" s="29"/>
      <c r="B76" s="109" t="s">
        <v>48</v>
      </c>
      <c r="C76" s="110"/>
      <c r="D76" s="110"/>
      <c r="E76" s="99"/>
      <c r="F76" s="100">
        <f>F71+F73+F75</f>
        <v>6.60530376</v>
      </c>
      <c r="H76" s="252"/>
      <c r="I76" s="252"/>
      <c r="J76" s="18"/>
      <c r="K76" s="253"/>
      <c r="L76" s="253"/>
    </row>
    <row r="77" spans="1:12" ht="16.5" thickBot="1">
      <c r="A77" s="29"/>
      <c r="B77" s="111" t="s">
        <v>49</v>
      </c>
      <c r="C77" s="112"/>
      <c r="D77" s="112"/>
      <c r="E77" s="99"/>
      <c r="F77" s="113">
        <f>F76/$E$14</f>
        <v>38.854727999999994</v>
      </c>
      <c r="H77" s="1"/>
      <c r="I77" s="1"/>
      <c r="J77" s="1"/>
      <c r="K77" s="1"/>
      <c r="L77" s="1"/>
    </row>
    <row r="78" spans="1:12" ht="15.75">
      <c r="A78" s="29"/>
      <c r="B78" s="21"/>
      <c r="C78" s="114"/>
      <c r="D78" s="21"/>
      <c r="E78" s="114"/>
      <c r="F78" s="114"/>
      <c r="H78" s="1"/>
      <c r="I78" s="1"/>
      <c r="J78" s="1"/>
      <c r="K78" s="1"/>
      <c r="L78" s="1"/>
    </row>
    <row r="79" spans="1:6" ht="15.75">
      <c r="A79" s="29"/>
      <c r="B79" s="21"/>
      <c r="C79" s="21"/>
      <c r="D79" s="21"/>
      <c r="E79" s="21"/>
      <c r="F79" s="114"/>
    </row>
    <row r="80" spans="1:6" ht="15.75">
      <c r="A80" s="29"/>
      <c r="B80" s="21"/>
      <c r="C80" s="21"/>
      <c r="D80" s="21"/>
      <c r="E80" s="21"/>
      <c r="F80" s="21"/>
    </row>
    <row r="81" spans="1:6" ht="15.75">
      <c r="A81" s="29"/>
      <c r="B81" s="53" t="s">
        <v>188</v>
      </c>
      <c r="C81" s="53"/>
      <c r="D81" s="21"/>
      <c r="E81" s="247" t="s">
        <v>189</v>
      </c>
      <c r="F81" s="247"/>
    </row>
    <row r="82" spans="1:6" ht="15.75">
      <c r="A82" s="22"/>
      <c r="B82" s="21"/>
      <c r="C82" s="21"/>
      <c r="D82" s="21"/>
      <c r="E82" s="21"/>
      <c r="F82" s="21"/>
    </row>
    <row r="83" spans="1:6" ht="15.75">
      <c r="A83" s="22"/>
      <c r="B83" s="21"/>
      <c r="C83" s="21"/>
      <c r="D83" s="21"/>
      <c r="E83" s="21"/>
      <c r="F83" s="21"/>
    </row>
  </sheetData>
  <mergeCells count="22">
    <mergeCell ref="I7:J7"/>
    <mergeCell ref="H8:L8"/>
    <mergeCell ref="G9:M9"/>
    <mergeCell ref="H76:I76"/>
    <mergeCell ref="K76:L76"/>
    <mergeCell ref="H10:L10"/>
    <mergeCell ref="H11:L11"/>
    <mergeCell ref="I12:J12"/>
    <mergeCell ref="I4:L4"/>
    <mergeCell ref="J2:L2"/>
    <mergeCell ref="I5:L5"/>
    <mergeCell ref="I6:J6"/>
    <mergeCell ref="B11:F11"/>
    <mergeCell ref="E81:F81"/>
    <mergeCell ref="B12:F12"/>
    <mergeCell ref="B7:F7"/>
    <mergeCell ref="A8:F8"/>
    <mergeCell ref="B9:F9"/>
    <mergeCell ref="E1:F1"/>
    <mergeCell ref="E2:F2"/>
    <mergeCell ref="E3:F3"/>
    <mergeCell ref="B10:F10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workbookViewId="0" topLeftCell="A70">
      <selection activeCell="E4" sqref="E4"/>
    </sheetView>
  </sheetViews>
  <sheetFormatPr defaultColWidth="9.00390625" defaultRowHeight="12.75"/>
  <cols>
    <col min="2" max="2" width="28.75390625" style="1" customWidth="1"/>
    <col min="3" max="3" width="12.375" style="1" customWidth="1"/>
    <col min="4" max="4" width="13.375" style="1" customWidth="1"/>
    <col min="5" max="5" width="21.875" style="1" customWidth="1"/>
    <col min="6" max="6" width="19.375" style="1" customWidth="1"/>
    <col min="7" max="7" width="17.125" style="0" customWidth="1"/>
    <col min="8" max="8" width="18.125" style="0" customWidth="1"/>
  </cols>
  <sheetData>
    <row r="1" spans="1:7" ht="15.75">
      <c r="A1" s="29"/>
      <c r="B1" s="21"/>
      <c r="C1" s="52"/>
      <c r="D1" s="21"/>
      <c r="E1" s="245" t="s">
        <v>153</v>
      </c>
      <c r="F1" s="245"/>
      <c r="G1" s="29"/>
    </row>
    <row r="2" spans="1:7" ht="15.75">
      <c r="A2" s="29"/>
      <c r="B2" s="21"/>
      <c r="C2" s="52"/>
      <c r="D2" s="21"/>
      <c r="E2" s="245" t="s">
        <v>123</v>
      </c>
      <c r="F2" s="245"/>
      <c r="G2" s="29"/>
    </row>
    <row r="3" spans="1:7" ht="15.75">
      <c r="A3" s="29"/>
      <c r="B3" s="21"/>
      <c r="C3" s="52"/>
      <c r="D3" s="21"/>
      <c r="E3" s="245" t="s">
        <v>124</v>
      </c>
      <c r="F3" s="245"/>
      <c r="G3" s="29"/>
    </row>
    <row r="4" spans="1:7" ht="15.75">
      <c r="A4" s="29"/>
      <c r="B4" s="21"/>
      <c r="C4" s="52"/>
      <c r="D4" s="21"/>
      <c r="E4" s="53" t="s">
        <v>202</v>
      </c>
      <c r="F4" s="54"/>
      <c r="G4" s="29"/>
    </row>
    <row r="5" spans="1:7" ht="15.75">
      <c r="A5" s="29"/>
      <c r="B5" s="21"/>
      <c r="C5" s="52"/>
      <c r="D5" s="21"/>
      <c r="E5" s="21"/>
      <c r="F5" s="21"/>
      <c r="G5" s="29"/>
    </row>
    <row r="6" spans="1:7" ht="15.75">
      <c r="A6" s="29"/>
      <c r="B6" s="246" t="s">
        <v>0</v>
      </c>
      <c r="C6" s="246"/>
      <c r="D6" s="246"/>
      <c r="E6" s="246"/>
      <c r="F6" s="246"/>
      <c r="G6" s="29"/>
    </row>
    <row r="7" spans="1:7" ht="16.5">
      <c r="A7" s="29"/>
      <c r="B7" s="246" t="s">
        <v>197</v>
      </c>
      <c r="C7" s="246"/>
      <c r="D7" s="246"/>
      <c r="E7" s="246"/>
      <c r="F7" s="246"/>
      <c r="G7" s="30"/>
    </row>
    <row r="8" spans="1:7" ht="16.5">
      <c r="A8" s="29"/>
      <c r="B8" s="246" t="s">
        <v>156</v>
      </c>
      <c r="C8" s="246"/>
      <c r="D8" s="246"/>
      <c r="E8" s="246"/>
      <c r="F8" s="246"/>
      <c r="G8" s="30"/>
    </row>
    <row r="9" spans="1:7" ht="15.75">
      <c r="A9" s="29"/>
      <c r="B9" s="270" t="s">
        <v>169</v>
      </c>
      <c r="C9" s="270"/>
      <c r="D9" s="270"/>
      <c r="E9" s="270"/>
      <c r="F9" s="270"/>
      <c r="G9" s="29"/>
    </row>
    <row r="10" spans="1:7" ht="38.25">
      <c r="A10" s="29"/>
      <c r="B10" s="232"/>
      <c r="C10" s="55" t="s">
        <v>106</v>
      </c>
      <c r="D10" s="55" t="s">
        <v>163</v>
      </c>
      <c r="E10" s="232"/>
      <c r="F10" s="232"/>
      <c r="G10" s="29"/>
    </row>
    <row r="11" spans="1:7" ht="16.5" thickBot="1">
      <c r="A11" s="29"/>
      <c r="B11" s="21"/>
      <c r="C11" s="21">
        <v>1</v>
      </c>
      <c r="D11" s="21">
        <v>170</v>
      </c>
      <c r="E11" s="186">
        <f>C11*D11/1000</f>
        <v>0.17</v>
      </c>
      <c r="F11" s="233" t="s">
        <v>64</v>
      </c>
      <c r="G11" s="29"/>
    </row>
    <row r="12" spans="1:7" ht="15.75">
      <c r="A12" s="29"/>
      <c r="B12" s="57" t="s">
        <v>2</v>
      </c>
      <c r="C12" s="58" t="s">
        <v>52</v>
      </c>
      <c r="D12" s="46" t="s">
        <v>4</v>
      </c>
      <c r="E12" s="47" t="s">
        <v>5</v>
      </c>
      <c r="F12" s="48" t="s">
        <v>6</v>
      </c>
      <c r="G12" s="29"/>
    </row>
    <row r="13" spans="1:7" ht="15.75">
      <c r="A13" s="29"/>
      <c r="B13" s="49" t="s">
        <v>7</v>
      </c>
      <c r="C13" s="50" t="s">
        <v>53</v>
      </c>
      <c r="D13" s="51" t="s">
        <v>9</v>
      </c>
      <c r="E13" s="59" t="s">
        <v>10</v>
      </c>
      <c r="F13" s="60"/>
      <c r="G13" s="29"/>
    </row>
    <row r="14" spans="1:7" ht="15.75">
      <c r="A14" s="29"/>
      <c r="B14" s="49" t="s">
        <v>11</v>
      </c>
      <c r="C14" s="50" t="s">
        <v>54</v>
      </c>
      <c r="D14" s="51" t="s">
        <v>13</v>
      </c>
      <c r="E14" s="59" t="s">
        <v>14</v>
      </c>
      <c r="F14" s="60"/>
      <c r="G14" s="29"/>
    </row>
    <row r="15" spans="1:7" ht="15.75">
      <c r="A15" s="29"/>
      <c r="B15" s="49"/>
      <c r="C15" s="50"/>
      <c r="D15" s="51" t="s">
        <v>16</v>
      </c>
      <c r="E15" s="59" t="s">
        <v>17</v>
      </c>
      <c r="F15" s="60"/>
      <c r="G15" s="29"/>
    </row>
    <row r="16" spans="1:7" ht="16.5" thickBot="1">
      <c r="A16" s="29"/>
      <c r="B16" s="61"/>
      <c r="C16" s="62" t="s">
        <v>18</v>
      </c>
      <c r="D16" s="63" t="s">
        <v>19</v>
      </c>
      <c r="E16" s="51" t="s">
        <v>20</v>
      </c>
      <c r="F16" s="64" t="s">
        <v>21</v>
      </c>
      <c r="G16" s="29"/>
    </row>
    <row r="17" spans="1:7" ht="16.5" thickBot="1">
      <c r="A17" s="29"/>
      <c r="B17" s="65">
        <v>1</v>
      </c>
      <c r="C17" s="66">
        <v>2</v>
      </c>
      <c r="D17" s="67">
        <v>3</v>
      </c>
      <c r="E17" s="234">
        <v>4</v>
      </c>
      <c r="F17" s="68">
        <v>5</v>
      </c>
      <c r="G17" s="29"/>
    </row>
    <row r="18" spans="1:7" ht="15.75">
      <c r="A18" s="29"/>
      <c r="B18" s="157" t="s">
        <v>22</v>
      </c>
      <c r="C18" s="70">
        <v>90</v>
      </c>
      <c r="D18" s="71">
        <f>C18*$E$11/1000</f>
        <v>0.015300000000000001</v>
      </c>
      <c r="E18" s="235">
        <v>32880</v>
      </c>
      <c r="F18" s="78">
        <f>E18*D18/1000</f>
        <v>0.5030640000000001</v>
      </c>
      <c r="G18" s="29"/>
    </row>
    <row r="19" spans="1:7" ht="15.75">
      <c r="A19" s="29"/>
      <c r="B19" s="82" t="s">
        <v>23</v>
      </c>
      <c r="C19" s="75">
        <v>45</v>
      </c>
      <c r="D19" s="76">
        <f>C19*$E$11/1000</f>
        <v>0.0076500000000000005</v>
      </c>
      <c r="E19" s="77">
        <v>21580</v>
      </c>
      <c r="F19" s="78">
        <f>E19*D19/1000</f>
        <v>0.165087</v>
      </c>
      <c r="G19" s="29"/>
    </row>
    <row r="20" spans="1:7" ht="15.75">
      <c r="A20" s="29"/>
      <c r="B20" s="82" t="s">
        <v>24</v>
      </c>
      <c r="C20" s="75">
        <v>26</v>
      </c>
      <c r="D20" s="76">
        <f aca="true" t="shared" si="0" ref="D20:D81">C20*$E$11/1000</f>
        <v>0.00442</v>
      </c>
      <c r="E20" s="72">
        <v>28000</v>
      </c>
      <c r="F20" s="78">
        <f aca="true" t="shared" si="1" ref="F20:F86">E20*D20/1000</f>
        <v>0.12376000000000001</v>
      </c>
      <c r="G20" s="29"/>
    </row>
    <row r="21" spans="1:7" ht="15.75">
      <c r="A21" s="29"/>
      <c r="B21" s="82" t="s">
        <v>25</v>
      </c>
      <c r="C21" s="75">
        <v>2</v>
      </c>
      <c r="D21" s="76">
        <f t="shared" si="0"/>
        <v>0.00034</v>
      </c>
      <c r="E21" s="72">
        <v>78000</v>
      </c>
      <c r="F21" s="78">
        <f t="shared" si="1"/>
        <v>0.026520000000000002</v>
      </c>
      <c r="G21" s="29"/>
    </row>
    <row r="22" spans="1:7" ht="15.75">
      <c r="A22" s="29"/>
      <c r="B22" s="82" t="s">
        <v>26</v>
      </c>
      <c r="C22" s="75">
        <v>4</v>
      </c>
      <c r="D22" s="76">
        <f t="shared" si="0"/>
        <v>0.00068</v>
      </c>
      <c r="E22" s="72">
        <v>60000</v>
      </c>
      <c r="F22" s="78">
        <f t="shared" si="1"/>
        <v>0.0408</v>
      </c>
      <c r="G22" s="29"/>
    </row>
    <row r="23" spans="1:7" ht="15.75">
      <c r="A23" s="29"/>
      <c r="B23" s="82" t="s">
        <v>65</v>
      </c>
      <c r="C23" s="75">
        <v>1</v>
      </c>
      <c r="D23" s="76">
        <f t="shared" si="0"/>
        <v>0.00017</v>
      </c>
      <c r="E23" s="72">
        <v>26000</v>
      </c>
      <c r="F23" s="78">
        <f t="shared" si="1"/>
        <v>0.00442</v>
      </c>
      <c r="G23" s="29"/>
    </row>
    <row r="24" spans="1:7" ht="15.75">
      <c r="A24" s="29"/>
      <c r="B24" s="82" t="s">
        <v>93</v>
      </c>
      <c r="C24" s="75">
        <v>1</v>
      </c>
      <c r="D24" s="76">
        <f t="shared" si="0"/>
        <v>0.00017</v>
      </c>
      <c r="E24" s="72">
        <v>35500</v>
      </c>
      <c r="F24" s="78">
        <f t="shared" si="1"/>
        <v>0.006035</v>
      </c>
      <c r="G24" s="29"/>
    </row>
    <row r="25" spans="1:7" ht="15.75">
      <c r="A25" s="29"/>
      <c r="B25" s="82" t="s">
        <v>55</v>
      </c>
      <c r="C25" s="75">
        <v>4</v>
      </c>
      <c r="D25" s="76">
        <f t="shared" si="0"/>
        <v>0.00068</v>
      </c>
      <c r="E25" s="72">
        <v>27000</v>
      </c>
      <c r="F25" s="78">
        <f t="shared" si="1"/>
        <v>0.01836</v>
      </c>
      <c r="G25" s="29"/>
    </row>
    <row r="26" spans="1:7" ht="15.75">
      <c r="A26" s="29"/>
      <c r="B26" s="82" t="s">
        <v>67</v>
      </c>
      <c r="C26" s="75">
        <v>4</v>
      </c>
      <c r="D26" s="76">
        <f t="shared" si="0"/>
        <v>0.00068</v>
      </c>
      <c r="E26" s="72">
        <v>40000</v>
      </c>
      <c r="F26" s="78">
        <f t="shared" si="1"/>
        <v>0.027200000000000002</v>
      </c>
      <c r="G26" s="29"/>
    </row>
    <row r="27" spans="1:7" ht="15.75">
      <c r="A27" s="29"/>
      <c r="B27" s="82" t="s">
        <v>50</v>
      </c>
      <c r="C27" s="75">
        <v>4</v>
      </c>
      <c r="D27" s="76">
        <f t="shared" si="0"/>
        <v>0.00068</v>
      </c>
      <c r="E27" s="72">
        <v>27900</v>
      </c>
      <c r="F27" s="78">
        <f t="shared" si="1"/>
        <v>0.018972000000000003</v>
      </c>
      <c r="G27" s="29"/>
    </row>
    <row r="28" spans="1:7" ht="15.75">
      <c r="A28" s="29"/>
      <c r="B28" s="82" t="s">
        <v>92</v>
      </c>
      <c r="C28" s="75">
        <v>3</v>
      </c>
      <c r="D28" s="76">
        <f t="shared" si="0"/>
        <v>0.00051</v>
      </c>
      <c r="E28" s="72">
        <v>60000</v>
      </c>
      <c r="F28" s="78">
        <f t="shared" si="1"/>
        <v>0.030600000000000002</v>
      </c>
      <c r="G28" s="29"/>
    </row>
    <row r="29" spans="1:7" ht="15.75">
      <c r="A29" s="29"/>
      <c r="B29" s="82" t="s">
        <v>27</v>
      </c>
      <c r="C29" s="75">
        <v>13</v>
      </c>
      <c r="D29" s="76">
        <f t="shared" si="0"/>
        <v>0.00221</v>
      </c>
      <c r="E29" s="72">
        <v>45000</v>
      </c>
      <c r="F29" s="78">
        <f t="shared" si="1"/>
        <v>0.09945</v>
      </c>
      <c r="G29" s="29"/>
    </row>
    <row r="30" spans="1:7" ht="15.75">
      <c r="A30" s="29"/>
      <c r="B30" s="82" t="s">
        <v>28</v>
      </c>
      <c r="C30" s="75">
        <v>5</v>
      </c>
      <c r="D30" s="76">
        <f t="shared" si="0"/>
        <v>0.0008500000000000001</v>
      </c>
      <c r="E30" s="72">
        <v>31000</v>
      </c>
      <c r="F30" s="78">
        <f t="shared" si="1"/>
        <v>0.026350000000000002</v>
      </c>
      <c r="G30" s="29"/>
    </row>
    <row r="31" spans="1:7" ht="20.25" customHeight="1">
      <c r="A31" s="29"/>
      <c r="B31" s="82" t="s">
        <v>29</v>
      </c>
      <c r="C31" s="75">
        <v>10</v>
      </c>
      <c r="D31" s="76">
        <f t="shared" si="0"/>
        <v>0.0017000000000000001</v>
      </c>
      <c r="E31" s="72">
        <v>32000</v>
      </c>
      <c r="F31" s="78">
        <f t="shared" si="1"/>
        <v>0.054400000000000004</v>
      </c>
      <c r="G31" s="29"/>
    </row>
    <row r="32" spans="1:7" ht="15.75">
      <c r="A32" s="29"/>
      <c r="B32" s="82" t="s">
        <v>68</v>
      </c>
      <c r="C32" s="75">
        <v>4</v>
      </c>
      <c r="D32" s="76">
        <f t="shared" si="0"/>
        <v>0.00068</v>
      </c>
      <c r="E32" s="72">
        <v>75000</v>
      </c>
      <c r="F32" s="78">
        <f t="shared" si="1"/>
        <v>0.051000000000000004</v>
      </c>
      <c r="G32" s="29"/>
    </row>
    <row r="33" spans="1:7" ht="15.75">
      <c r="A33" s="29"/>
      <c r="B33" s="82" t="s">
        <v>69</v>
      </c>
      <c r="C33" s="75">
        <v>3</v>
      </c>
      <c r="D33" s="76">
        <f t="shared" si="0"/>
        <v>0.00051</v>
      </c>
      <c r="E33" s="72">
        <v>82000</v>
      </c>
      <c r="F33" s="78">
        <f t="shared" si="1"/>
        <v>0.04182</v>
      </c>
      <c r="G33" s="29"/>
    </row>
    <row r="34" spans="1:7" ht="15.75">
      <c r="A34" s="29"/>
      <c r="B34" s="82" t="s">
        <v>86</v>
      </c>
      <c r="C34" s="75">
        <v>3</v>
      </c>
      <c r="D34" s="76">
        <f t="shared" si="0"/>
        <v>0.00051</v>
      </c>
      <c r="E34" s="72">
        <v>103000</v>
      </c>
      <c r="F34" s="78">
        <f t="shared" si="1"/>
        <v>0.05253</v>
      </c>
      <c r="G34" s="29"/>
    </row>
    <row r="35" spans="1:7" ht="15.75">
      <c r="A35" s="29"/>
      <c r="B35" s="82" t="s">
        <v>70</v>
      </c>
      <c r="C35" s="75">
        <v>3</v>
      </c>
      <c r="D35" s="76">
        <f t="shared" si="0"/>
        <v>0.00051</v>
      </c>
      <c r="E35" s="72">
        <v>97000</v>
      </c>
      <c r="F35" s="78">
        <f t="shared" si="1"/>
        <v>0.04947000000000001</v>
      </c>
      <c r="G35" s="29"/>
    </row>
    <row r="36" spans="1:7" ht="15.75">
      <c r="A36" s="29"/>
      <c r="B36" s="82" t="s">
        <v>94</v>
      </c>
      <c r="C36" s="75">
        <v>3</v>
      </c>
      <c r="D36" s="76">
        <f t="shared" si="0"/>
        <v>0.00051</v>
      </c>
      <c r="E36" s="72">
        <v>92000</v>
      </c>
      <c r="F36" s="78">
        <f t="shared" si="1"/>
        <v>0.04692</v>
      </c>
      <c r="G36" s="29"/>
    </row>
    <row r="37" spans="1:7" ht="15.75">
      <c r="A37" s="29"/>
      <c r="B37" s="82" t="s">
        <v>71</v>
      </c>
      <c r="C37" s="75">
        <v>2</v>
      </c>
      <c r="D37" s="76">
        <f t="shared" si="0"/>
        <v>0.00034</v>
      </c>
      <c r="E37" s="72">
        <v>80000</v>
      </c>
      <c r="F37" s="78">
        <f t="shared" si="1"/>
        <v>0.027200000000000002</v>
      </c>
      <c r="G37" s="29"/>
    </row>
    <row r="38" spans="1:7" ht="15.75">
      <c r="A38" s="29"/>
      <c r="B38" s="82" t="s">
        <v>56</v>
      </c>
      <c r="C38" s="75">
        <v>9</v>
      </c>
      <c r="D38" s="76">
        <f t="shared" si="0"/>
        <v>0.0015300000000000001</v>
      </c>
      <c r="E38" s="72">
        <v>45000</v>
      </c>
      <c r="F38" s="78">
        <f t="shared" si="1"/>
        <v>0.06885000000000001</v>
      </c>
      <c r="G38" s="29"/>
    </row>
    <row r="39" spans="1:7" ht="15.75">
      <c r="A39" s="29"/>
      <c r="B39" s="82" t="s">
        <v>95</v>
      </c>
      <c r="C39" s="75">
        <v>2</v>
      </c>
      <c r="D39" s="76">
        <f t="shared" si="0"/>
        <v>0.00034</v>
      </c>
      <c r="E39" s="72">
        <v>77000</v>
      </c>
      <c r="F39" s="78">
        <f t="shared" si="1"/>
        <v>0.026180000000000002</v>
      </c>
      <c r="G39" s="29"/>
    </row>
    <row r="40" spans="1:7" ht="15.75">
      <c r="A40" s="29"/>
      <c r="B40" s="82" t="s">
        <v>72</v>
      </c>
      <c r="C40" s="75">
        <v>10</v>
      </c>
      <c r="D40" s="76">
        <f t="shared" si="0"/>
        <v>0.0017000000000000001</v>
      </c>
      <c r="E40" s="72">
        <v>63000</v>
      </c>
      <c r="F40" s="78">
        <f t="shared" si="1"/>
        <v>0.10710000000000001</v>
      </c>
      <c r="G40" s="29"/>
    </row>
    <row r="41" spans="1:7" ht="15.75">
      <c r="A41" s="29"/>
      <c r="B41" s="82" t="s">
        <v>73</v>
      </c>
      <c r="C41" s="75">
        <v>20</v>
      </c>
      <c r="D41" s="76">
        <f t="shared" si="0"/>
        <v>0.0034000000000000002</v>
      </c>
      <c r="E41" s="72">
        <v>63000</v>
      </c>
      <c r="F41" s="78">
        <f t="shared" si="1"/>
        <v>0.21420000000000003</v>
      </c>
      <c r="G41" s="29"/>
    </row>
    <row r="42" spans="1:7" ht="15.75">
      <c r="A42" s="29"/>
      <c r="B42" s="82" t="s">
        <v>74</v>
      </c>
      <c r="C42" s="75">
        <v>45</v>
      </c>
      <c r="D42" s="76">
        <f t="shared" si="0"/>
        <v>0.0076500000000000005</v>
      </c>
      <c r="E42" s="72">
        <v>68000</v>
      </c>
      <c r="F42" s="78">
        <f t="shared" si="1"/>
        <v>0.5202</v>
      </c>
      <c r="G42" s="29"/>
    </row>
    <row r="43" spans="1:7" ht="15.75">
      <c r="A43" s="29"/>
      <c r="B43" s="82" t="s">
        <v>75</v>
      </c>
      <c r="C43" s="75">
        <v>1</v>
      </c>
      <c r="D43" s="76">
        <f t="shared" si="0"/>
        <v>0.00017</v>
      </c>
      <c r="E43" s="72">
        <v>89000</v>
      </c>
      <c r="F43" s="78">
        <f t="shared" si="1"/>
        <v>0.015130000000000001</v>
      </c>
      <c r="G43" s="29"/>
    </row>
    <row r="44" spans="1:7" ht="15.75">
      <c r="A44" s="29"/>
      <c r="B44" s="82" t="s">
        <v>76</v>
      </c>
      <c r="C44" s="75">
        <v>9</v>
      </c>
      <c r="D44" s="76">
        <f t="shared" si="0"/>
        <v>0.0015300000000000001</v>
      </c>
      <c r="E44" s="72">
        <v>82000</v>
      </c>
      <c r="F44" s="78">
        <f t="shared" si="1"/>
        <v>0.12546000000000002</v>
      </c>
      <c r="G44" s="29"/>
    </row>
    <row r="45" spans="1:7" ht="15.75">
      <c r="A45" s="29"/>
      <c r="B45" s="82" t="s">
        <v>77</v>
      </c>
      <c r="C45" s="75">
        <v>15</v>
      </c>
      <c r="D45" s="76">
        <f t="shared" si="0"/>
        <v>0.00255</v>
      </c>
      <c r="E45" s="72">
        <v>82000</v>
      </c>
      <c r="F45" s="78">
        <f t="shared" si="1"/>
        <v>0.20910000000000004</v>
      </c>
      <c r="G45" s="29"/>
    </row>
    <row r="46" spans="1:7" ht="15.75">
      <c r="A46" s="29"/>
      <c r="B46" s="82" t="s">
        <v>58</v>
      </c>
      <c r="C46" s="75">
        <v>100</v>
      </c>
      <c r="D46" s="76">
        <f t="shared" si="0"/>
        <v>0.017</v>
      </c>
      <c r="E46" s="72">
        <v>40000</v>
      </c>
      <c r="F46" s="78">
        <f t="shared" si="1"/>
        <v>0.68</v>
      </c>
      <c r="G46" s="29"/>
    </row>
    <row r="47" spans="1:7" ht="31.5">
      <c r="A47" s="29"/>
      <c r="B47" s="82" t="s">
        <v>178</v>
      </c>
      <c r="C47" s="75">
        <v>5</v>
      </c>
      <c r="D47" s="76">
        <f t="shared" si="0"/>
        <v>0.0008500000000000001</v>
      </c>
      <c r="E47" s="72">
        <v>250000</v>
      </c>
      <c r="F47" s="78">
        <f t="shared" si="1"/>
        <v>0.21250000000000002</v>
      </c>
      <c r="G47" s="29"/>
    </row>
    <row r="48" spans="1:7" ht="15.75">
      <c r="A48" s="29"/>
      <c r="B48" s="82" t="s">
        <v>31</v>
      </c>
      <c r="C48" s="75">
        <v>45</v>
      </c>
      <c r="D48" s="76">
        <f t="shared" si="0"/>
        <v>0.0076500000000000005</v>
      </c>
      <c r="E48" s="72">
        <v>40000</v>
      </c>
      <c r="F48" s="78">
        <f t="shared" si="1"/>
        <v>0.306</v>
      </c>
      <c r="G48" s="29"/>
    </row>
    <row r="49" spans="1:7" ht="15.75">
      <c r="A49" s="29"/>
      <c r="B49" s="82" t="s">
        <v>32</v>
      </c>
      <c r="C49" s="75">
        <v>23</v>
      </c>
      <c r="D49" s="76">
        <f t="shared" si="0"/>
        <v>0.00391</v>
      </c>
      <c r="E49" s="72">
        <v>220000</v>
      </c>
      <c r="F49" s="78">
        <f t="shared" si="1"/>
        <v>0.8602000000000001</v>
      </c>
      <c r="G49" s="29"/>
    </row>
    <row r="50" spans="1:7" ht="15.75">
      <c r="A50" s="29"/>
      <c r="B50" s="82" t="s">
        <v>33</v>
      </c>
      <c r="C50" s="75">
        <v>10</v>
      </c>
      <c r="D50" s="76">
        <f t="shared" si="0"/>
        <v>0.0017000000000000001</v>
      </c>
      <c r="E50" s="72">
        <v>62000</v>
      </c>
      <c r="F50" s="78">
        <f t="shared" si="1"/>
        <v>0.10540000000000001</v>
      </c>
      <c r="G50" s="29"/>
    </row>
    <row r="51" spans="1:7" ht="15.75">
      <c r="A51" s="29"/>
      <c r="B51" s="82" t="s">
        <v>101</v>
      </c>
      <c r="C51" s="75">
        <v>16</v>
      </c>
      <c r="D51" s="76">
        <f t="shared" si="0"/>
        <v>0.00272</v>
      </c>
      <c r="E51" s="72">
        <v>131000</v>
      </c>
      <c r="F51" s="78">
        <f t="shared" si="1"/>
        <v>0.35632</v>
      </c>
      <c r="G51" s="29"/>
    </row>
    <row r="52" spans="1:7" ht="15.75">
      <c r="A52" s="29"/>
      <c r="B52" s="82" t="s">
        <v>102</v>
      </c>
      <c r="C52" s="75">
        <v>20</v>
      </c>
      <c r="D52" s="76">
        <f t="shared" si="0"/>
        <v>0.0034000000000000002</v>
      </c>
      <c r="E52" s="72">
        <v>142000</v>
      </c>
      <c r="F52" s="78">
        <f t="shared" si="1"/>
        <v>0.4828</v>
      </c>
      <c r="G52" s="29"/>
    </row>
    <row r="53" spans="1:7" ht="15.75">
      <c r="A53" s="29"/>
      <c r="B53" s="82" t="s">
        <v>175</v>
      </c>
      <c r="C53" s="75">
        <v>9</v>
      </c>
      <c r="D53" s="76">
        <f t="shared" si="0"/>
        <v>0.0015300000000000001</v>
      </c>
      <c r="E53" s="72">
        <v>150000</v>
      </c>
      <c r="F53" s="78">
        <f t="shared" si="1"/>
        <v>0.22950000000000004</v>
      </c>
      <c r="G53" s="29"/>
    </row>
    <row r="54" spans="1:7" ht="15.75">
      <c r="A54" s="29"/>
      <c r="B54" s="82" t="s">
        <v>176</v>
      </c>
      <c r="C54" s="75">
        <v>12</v>
      </c>
      <c r="D54" s="76">
        <f t="shared" si="0"/>
        <v>0.00204</v>
      </c>
      <c r="E54" s="72">
        <v>110000</v>
      </c>
      <c r="F54" s="78">
        <f t="shared" si="1"/>
        <v>0.22440000000000002</v>
      </c>
      <c r="G54" s="29"/>
    </row>
    <row r="55" spans="1:7" ht="16.5" customHeight="1">
      <c r="A55" s="29"/>
      <c r="B55" s="82" t="s">
        <v>96</v>
      </c>
      <c r="C55" s="75">
        <v>2</v>
      </c>
      <c r="D55" s="76">
        <f t="shared" si="0"/>
        <v>0.00034</v>
      </c>
      <c r="E55" s="72">
        <v>92000</v>
      </c>
      <c r="F55" s="78">
        <f t="shared" si="1"/>
        <v>0.03128</v>
      </c>
      <c r="G55" s="29"/>
    </row>
    <row r="56" spans="1:7" ht="15.75">
      <c r="A56" s="29"/>
      <c r="B56" s="82" t="s">
        <v>103</v>
      </c>
      <c r="C56" s="75">
        <v>1</v>
      </c>
      <c r="D56" s="76">
        <f t="shared" si="0"/>
        <v>0.00017</v>
      </c>
      <c r="E56" s="72">
        <v>160000</v>
      </c>
      <c r="F56" s="78">
        <f t="shared" si="1"/>
        <v>0.027200000000000002</v>
      </c>
      <c r="G56" s="29"/>
    </row>
    <row r="57" spans="1:7" ht="31.5">
      <c r="A57" s="29"/>
      <c r="B57" s="82" t="s">
        <v>104</v>
      </c>
      <c r="C57" s="75">
        <v>1</v>
      </c>
      <c r="D57" s="76">
        <f t="shared" si="0"/>
        <v>0.00017</v>
      </c>
      <c r="E57" s="77">
        <v>187000</v>
      </c>
      <c r="F57" s="78">
        <f t="shared" si="1"/>
        <v>0.031790000000000006</v>
      </c>
      <c r="G57" s="29"/>
    </row>
    <row r="58" spans="1:7" ht="31.5">
      <c r="A58" s="29"/>
      <c r="B58" s="82" t="s">
        <v>97</v>
      </c>
      <c r="C58" s="75">
        <v>3</v>
      </c>
      <c r="D58" s="76">
        <f t="shared" si="0"/>
        <v>0.00051</v>
      </c>
      <c r="E58" s="72">
        <v>103000</v>
      </c>
      <c r="F58" s="78">
        <f t="shared" si="1"/>
        <v>0.05253</v>
      </c>
      <c r="G58" s="29"/>
    </row>
    <row r="59" spans="1:7" ht="15.75">
      <c r="A59" s="29"/>
      <c r="B59" s="82" t="s">
        <v>89</v>
      </c>
      <c r="C59" s="75">
        <v>5</v>
      </c>
      <c r="D59" s="76">
        <f t="shared" si="0"/>
        <v>0.0008500000000000001</v>
      </c>
      <c r="E59" s="72">
        <v>158000</v>
      </c>
      <c r="F59" s="78">
        <f t="shared" si="1"/>
        <v>0.1343</v>
      </c>
      <c r="G59" s="29"/>
    </row>
    <row r="60" spans="1:7" ht="31.5">
      <c r="A60" s="29"/>
      <c r="B60" s="82" t="s">
        <v>179</v>
      </c>
      <c r="C60" s="75">
        <v>6.5</v>
      </c>
      <c r="D60" s="76">
        <f t="shared" si="0"/>
        <v>0.001105</v>
      </c>
      <c r="E60" s="72">
        <v>240000</v>
      </c>
      <c r="F60" s="78">
        <f t="shared" si="1"/>
        <v>0.26520000000000005</v>
      </c>
      <c r="G60" s="29"/>
    </row>
    <row r="61" spans="1:7" ht="15.75">
      <c r="A61" s="29"/>
      <c r="B61" s="82" t="s">
        <v>51</v>
      </c>
      <c r="C61" s="75">
        <v>5.5</v>
      </c>
      <c r="D61" s="76">
        <f t="shared" si="0"/>
        <v>0.0009350000000000001</v>
      </c>
      <c r="E61" s="72">
        <v>235000</v>
      </c>
      <c r="F61" s="78">
        <f t="shared" si="1"/>
        <v>0.21972500000000003</v>
      </c>
      <c r="G61" s="29"/>
    </row>
    <row r="62" spans="1:7" ht="15.75">
      <c r="A62" s="29"/>
      <c r="B62" s="82" t="s">
        <v>34</v>
      </c>
      <c r="C62" s="75">
        <v>0.6</v>
      </c>
      <c r="D62" s="76">
        <f t="shared" si="0"/>
        <v>0.00010200000000000001</v>
      </c>
      <c r="E62" s="72">
        <v>250000</v>
      </c>
      <c r="F62" s="78">
        <f t="shared" si="1"/>
        <v>0.025500000000000002</v>
      </c>
      <c r="G62" s="29"/>
    </row>
    <row r="63" spans="1:7" ht="15.75">
      <c r="A63" s="29"/>
      <c r="B63" s="82" t="s">
        <v>79</v>
      </c>
      <c r="C63" s="75">
        <v>1.2</v>
      </c>
      <c r="D63" s="76">
        <f t="shared" si="0"/>
        <v>0.00020400000000000003</v>
      </c>
      <c r="E63" s="72">
        <v>257000</v>
      </c>
      <c r="F63" s="78">
        <f t="shared" si="1"/>
        <v>0.052428</v>
      </c>
      <c r="G63" s="29"/>
    </row>
    <row r="64" spans="1:7" ht="15.75">
      <c r="A64" s="29"/>
      <c r="B64" s="82" t="s">
        <v>57</v>
      </c>
      <c r="C64" s="75">
        <v>0.6</v>
      </c>
      <c r="D64" s="76">
        <f t="shared" si="0"/>
        <v>0.00010200000000000001</v>
      </c>
      <c r="E64" s="72">
        <v>367000</v>
      </c>
      <c r="F64" s="78">
        <f t="shared" si="1"/>
        <v>0.037434</v>
      </c>
      <c r="G64" s="29"/>
    </row>
    <row r="65" spans="1:7" ht="15.75">
      <c r="A65" s="29"/>
      <c r="B65" s="82" t="s">
        <v>80</v>
      </c>
      <c r="C65" s="75">
        <v>4</v>
      </c>
      <c r="D65" s="76">
        <f t="shared" si="0"/>
        <v>0.00068</v>
      </c>
      <c r="E65" s="72">
        <v>93000</v>
      </c>
      <c r="F65" s="78">
        <f t="shared" si="1"/>
        <v>0.06324</v>
      </c>
      <c r="G65" s="29"/>
    </row>
    <row r="66" spans="1:7" ht="15.75">
      <c r="A66" s="29"/>
      <c r="B66" s="82" t="s">
        <v>35</v>
      </c>
      <c r="C66" s="75">
        <v>6</v>
      </c>
      <c r="D66" s="76">
        <f t="shared" si="0"/>
        <v>0.00102</v>
      </c>
      <c r="E66" s="72">
        <v>10000</v>
      </c>
      <c r="F66" s="78">
        <f t="shared" si="1"/>
        <v>0.0102</v>
      </c>
      <c r="G66" s="29"/>
    </row>
    <row r="67" spans="1:7" ht="15.75">
      <c r="A67" s="29"/>
      <c r="B67" s="82" t="s">
        <v>87</v>
      </c>
      <c r="C67" s="75">
        <v>0.1</v>
      </c>
      <c r="D67" s="76">
        <f t="shared" si="0"/>
        <v>1.7E-05</v>
      </c>
      <c r="E67" s="72">
        <v>500000</v>
      </c>
      <c r="F67" s="78">
        <f t="shared" si="1"/>
        <v>0.0085</v>
      </c>
      <c r="G67" s="29"/>
    </row>
    <row r="68" spans="1:7" ht="15.75">
      <c r="A68" s="29"/>
      <c r="B68" s="82" t="s">
        <v>177</v>
      </c>
      <c r="C68" s="75">
        <v>0.5</v>
      </c>
      <c r="D68" s="76">
        <f t="shared" si="0"/>
        <v>8.5E-05</v>
      </c>
      <c r="E68" s="72">
        <v>1640000</v>
      </c>
      <c r="F68" s="78">
        <f t="shared" si="1"/>
        <v>0.1394</v>
      </c>
      <c r="G68" s="29"/>
    </row>
    <row r="69" spans="1:7" ht="15.75">
      <c r="A69" s="29"/>
      <c r="B69" s="82" t="s">
        <v>59</v>
      </c>
      <c r="C69" s="75">
        <v>15</v>
      </c>
      <c r="D69" s="76">
        <f t="shared" si="0"/>
        <v>0.00255</v>
      </c>
      <c r="E69" s="72">
        <v>85000</v>
      </c>
      <c r="F69" s="78">
        <f t="shared" si="1"/>
        <v>0.21675000000000003</v>
      </c>
      <c r="G69" s="29"/>
    </row>
    <row r="70" spans="1:7" ht="15.75">
      <c r="A70" s="29"/>
      <c r="B70" s="82" t="s">
        <v>180</v>
      </c>
      <c r="C70" s="75">
        <v>8</v>
      </c>
      <c r="D70" s="76">
        <f t="shared" si="0"/>
        <v>0.00136</v>
      </c>
      <c r="E70" s="72">
        <v>91000</v>
      </c>
      <c r="F70" s="78">
        <f t="shared" si="1"/>
        <v>0.12376000000000001</v>
      </c>
      <c r="G70" s="29"/>
    </row>
    <row r="71" spans="1:7" ht="15.75">
      <c r="A71" s="29"/>
      <c r="B71" s="82" t="s">
        <v>90</v>
      </c>
      <c r="C71" s="75">
        <v>18</v>
      </c>
      <c r="D71" s="76">
        <f t="shared" si="0"/>
        <v>0.0030600000000000002</v>
      </c>
      <c r="E71" s="72">
        <v>65000</v>
      </c>
      <c r="F71" s="78">
        <f t="shared" si="1"/>
        <v>0.1989</v>
      </c>
      <c r="G71" s="29"/>
    </row>
    <row r="72" spans="1:7" ht="15.75">
      <c r="A72" s="29"/>
      <c r="B72" s="82" t="s">
        <v>60</v>
      </c>
      <c r="C72" s="75">
        <v>23</v>
      </c>
      <c r="D72" s="76">
        <f t="shared" si="0"/>
        <v>0.00391</v>
      </c>
      <c r="E72" s="72">
        <v>27500</v>
      </c>
      <c r="F72" s="78">
        <f t="shared" si="1"/>
        <v>0.10752500000000001</v>
      </c>
      <c r="G72" s="29"/>
    </row>
    <row r="73" spans="1:7" ht="15.75">
      <c r="A73" s="29"/>
      <c r="B73" s="82" t="s">
        <v>88</v>
      </c>
      <c r="C73" s="75">
        <v>1</v>
      </c>
      <c r="D73" s="76">
        <f t="shared" si="0"/>
        <v>0.00017</v>
      </c>
      <c r="E73" s="72">
        <v>85000</v>
      </c>
      <c r="F73" s="78">
        <f t="shared" si="1"/>
        <v>0.014450000000000001</v>
      </c>
      <c r="G73" s="29"/>
    </row>
    <row r="74" spans="1:7" ht="15.75">
      <c r="A74" s="29"/>
      <c r="B74" s="82" t="s">
        <v>85</v>
      </c>
      <c r="C74" s="75">
        <v>5</v>
      </c>
      <c r="D74" s="76">
        <f t="shared" si="0"/>
        <v>0.0008500000000000001</v>
      </c>
      <c r="E74" s="72">
        <v>37000</v>
      </c>
      <c r="F74" s="78">
        <f t="shared" si="1"/>
        <v>0.031450000000000006</v>
      </c>
      <c r="G74" s="29"/>
    </row>
    <row r="75" spans="1:7" ht="15.75">
      <c r="A75" s="29"/>
      <c r="B75" s="82" t="s">
        <v>61</v>
      </c>
      <c r="C75" s="75">
        <v>9</v>
      </c>
      <c r="D75" s="76">
        <f t="shared" si="0"/>
        <v>0.0015300000000000001</v>
      </c>
      <c r="E75" s="72">
        <v>90000</v>
      </c>
      <c r="F75" s="78">
        <f t="shared" si="1"/>
        <v>0.13770000000000002</v>
      </c>
      <c r="G75" s="29"/>
    </row>
    <row r="76" spans="1:7" ht="15.75">
      <c r="A76" s="29"/>
      <c r="B76" s="82" t="s">
        <v>105</v>
      </c>
      <c r="C76" s="75">
        <v>2</v>
      </c>
      <c r="D76" s="76">
        <f t="shared" si="0"/>
        <v>0.00034</v>
      </c>
      <c r="E76" s="72">
        <v>260000</v>
      </c>
      <c r="F76" s="78">
        <f t="shared" si="1"/>
        <v>0.0884</v>
      </c>
      <c r="G76" s="29"/>
    </row>
    <row r="77" spans="1:7" ht="31.5">
      <c r="A77" s="29"/>
      <c r="B77" s="82" t="s">
        <v>181</v>
      </c>
      <c r="C77" s="75">
        <v>15</v>
      </c>
      <c r="D77" s="76">
        <f t="shared" si="0"/>
        <v>0.00255</v>
      </c>
      <c r="E77" s="72">
        <v>65000</v>
      </c>
      <c r="F77" s="78">
        <f t="shared" si="1"/>
        <v>0.16575</v>
      </c>
      <c r="G77" s="29"/>
    </row>
    <row r="78" spans="1:7" ht="15.75">
      <c r="A78" s="29"/>
      <c r="B78" s="82" t="s">
        <v>63</v>
      </c>
      <c r="C78" s="75">
        <v>2</v>
      </c>
      <c r="D78" s="76">
        <f t="shared" si="0"/>
        <v>0.00034</v>
      </c>
      <c r="E78" s="72">
        <v>94000</v>
      </c>
      <c r="F78" s="78">
        <f t="shared" si="1"/>
        <v>0.03196</v>
      </c>
      <c r="G78" s="29"/>
    </row>
    <row r="79" spans="1:7" ht="15.75">
      <c r="A79" s="29"/>
      <c r="B79" s="82" t="s">
        <v>182</v>
      </c>
      <c r="C79" s="75">
        <v>5</v>
      </c>
      <c r="D79" s="76">
        <f t="shared" si="0"/>
        <v>0.0008500000000000001</v>
      </c>
      <c r="E79" s="72">
        <v>94000</v>
      </c>
      <c r="F79" s="78">
        <f t="shared" si="1"/>
        <v>0.0799</v>
      </c>
      <c r="G79" s="29"/>
    </row>
    <row r="80" spans="1:7" ht="15.75">
      <c r="A80" s="29"/>
      <c r="B80" s="82" t="s">
        <v>62</v>
      </c>
      <c r="C80" s="75">
        <v>9</v>
      </c>
      <c r="D80" s="76">
        <f t="shared" si="0"/>
        <v>0.0015300000000000001</v>
      </c>
      <c r="E80" s="72">
        <v>92000</v>
      </c>
      <c r="F80" s="78">
        <f t="shared" si="1"/>
        <v>0.14076000000000002</v>
      </c>
      <c r="G80" s="29"/>
    </row>
    <row r="81" spans="1:7" ht="15.75">
      <c r="A81" s="29"/>
      <c r="B81" s="82" t="s">
        <v>36</v>
      </c>
      <c r="C81" s="75">
        <v>0.5</v>
      </c>
      <c r="D81" s="76">
        <f t="shared" si="0"/>
        <v>8.5E-05</v>
      </c>
      <c r="E81" s="72">
        <v>80000</v>
      </c>
      <c r="F81" s="78">
        <f t="shared" si="1"/>
        <v>0.0068000000000000005</v>
      </c>
      <c r="G81" s="29"/>
    </row>
    <row r="82" spans="1:7" ht="15.75">
      <c r="A82" s="29"/>
      <c r="B82" s="81" t="s">
        <v>37</v>
      </c>
      <c r="C82" s="75">
        <v>36</v>
      </c>
      <c r="D82" s="76">
        <f>C82*$E$11/1000</f>
        <v>0.0061200000000000004</v>
      </c>
      <c r="E82" s="72">
        <v>180000</v>
      </c>
      <c r="F82" s="78">
        <f t="shared" si="1"/>
        <v>1.1016000000000001</v>
      </c>
      <c r="G82" s="29"/>
    </row>
    <row r="83" spans="1:7" ht="15.75">
      <c r="A83" s="29"/>
      <c r="B83" s="81" t="s">
        <v>184</v>
      </c>
      <c r="C83" s="75">
        <v>10</v>
      </c>
      <c r="D83" s="76">
        <f>C83*$E$11/1000</f>
        <v>0.0017000000000000001</v>
      </c>
      <c r="E83" s="72">
        <v>125000</v>
      </c>
      <c r="F83" s="78">
        <f t="shared" si="1"/>
        <v>0.21250000000000002</v>
      </c>
      <c r="G83" s="29"/>
    </row>
    <row r="84" spans="1:7" ht="31.5">
      <c r="A84" s="29"/>
      <c r="B84" s="81" t="s">
        <v>183</v>
      </c>
      <c r="C84" s="84">
        <v>270</v>
      </c>
      <c r="D84" s="76">
        <f>C84*$E$11/1000</f>
        <v>0.0459</v>
      </c>
      <c r="E84" s="72">
        <v>30000</v>
      </c>
      <c r="F84" s="78">
        <f t="shared" si="1"/>
        <v>1.377</v>
      </c>
      <c r="G84" s="29"/>
    </row>
    <row r="85" spans="1:7" ht="15.75">
      <c r="A85" s="29"/>
      <c r="B85" s="85" t="s">
        <v>173</v>
      </c>
      <c r="C85" s="84">
        <v>30</v>
      </c>
      <c r="D85" s="117">
        <f>C85*$E$11/1000</f>
        <v>0.0051</v>
      </c>
      <c r="E85" s="72">
        <v>53600</v>
      </c>
      <c r="F85" s="78">
        <f t="shared" si="1"/>
        <v>0.27336</v>
      </c>
      <c r="G85" s="29"/>
    </row>
    <row r="86" spans="1:7" ht="16.5" thickBot="1">
      <c r="A86" s="29"/>
      <c r="B86" s="115" t="s">
        <v>108</v>
      </c>
      <c r="C86" s="86">
        <v>105</v>
      </c>
      <c r="D86" s="87">
        <f>C86*$E$11/1000</f>
        <v>0.01785</v>
      </c>
      <c r="E86" s="72">
        <v>44000</v>
      </c>
      <c r="F86" s="78">
        <f t="shared" si="1"/>
        <v>0.7854000000000001</v>
      </c>
      <c r="G86" s="29"/>
    </row>
    <row r="87" spans="1:7" ht="37.5" customHeight="1" thickBot="1">
      <c r="A87" s="29"/>
      <c r="B87" s="173" t="s">
        <v>38</v>
      </c>
      <c r="C87" s="86"/>
      <c r="D87" s="87"/>
      <c r="E87" s="236"/>
      <c r="F87" s="237"/>
      <c r="G87" s="29"/>
    </row>
    <row r="88" spans="1:7" ht="15.75">
      <c r="A88" s="29"/>
      <c r="B88" s="176" t="s">
        <v>39</v>
      </c>
      <c r="C88" s="70">
        <v>195</v>
      </c>
      <c r="D88" s="76">
        <f aca="true" t="shared" si="2" ref="D88:D94">C88*$E$11/1000</f>
        <v>0.033150000000000006</v>
      </c>
      <c r="E88" s="72">
        <v>35000</v>
      </c>
      <c r="F88" s="78">
        <f>E88*D88/1000</f>
        <v>1.1602500000000002</v>
      </c>
      <c r="G88" s="29"/>
    </row>
    <row r="89" spans="1:7" ht="15.75">
      <c r="A89" s="29"/>
      <c r="B89" s="81" t="s">
        <v>40</v>
      </c>
      <c r="C89" s="75">
        <v>81</v>
      </c>
      <c r="D89" s="76">
        <f t="shared" si="2"/>
        <v>0.013770000000000001</v>
      </c>
      <c r="E89" s="72">
        <v>36000</v>
      </c>
      <c r="F89" s="78">
        <f aca="true" t="shared" si="3" ref="F89:F95">E89*D89/1000</f>
        <v>0.49572000000000005</v>
      </c>
      <c r="G89" s="29"/>
    </row>
    <row r="90" spans="1:7" ht="15.75">
      <c r="A90" s="29"/>
      <c r="B90" s="81" t="s">
        <v>41</v>
      </c>
      <c r="C90" s="75">
        <v>50</v>
      </c>
      <c r="D90" s="76">
        <f t="shared" si="2"/>
        <v>0.0085</v>
      </c>
      <c r="E90" s="72">
        <v>35000</v>
      </c>
      <c r="F90" s="78">
        <f t="shared" si="3"/>
        <v>0.2975</v>
      </c>
      <c r="G90" s="29"/>
    </row>
    <row r="91" spans="1:7" ht="15.75">
      <c r="A91" s="29"/>
      <c r="B91" s="81" t="s">
        <v>42</v>
      </c>
      <c r="C91" s="75">
        <v>30</v>
      </c>
      <c r="D91" s="76">
        <f t="shared" si="2"/>
        <v>0.0051</v>
      </c>
      <c r="E91" s="72">
        <v>30000</v>
      </c>
      <c r="F91" s="78">
        <f t="shared" si="3"/>
        <v>0.153</v>
      </c>
      <c r="G91" s="29"/>
    </row>
    <row r="92" spans="1:7" ht="31.5">
      <c r="A92" s="29"/>
      <c r="B92" s="81" t="s">
        <v>174</v>
      </c>
      <c r="C92" s="75">
        <v>42</v>
      </c>
      <c r="D92" s="76">
        <f t="shared" si="2"/>
        <v>0.0071400000000000005</v>
      </c>
      <c r="E92" s="72">
        <v>285000</v>
      </c>
      <c r="F92" s="78">
        <f t="shared" si="3"/>
        <v>2.0349</v>
      </c>
      <c r="G92" s="29"/>
    </row>
    <row r="93" spans="1:7" ht="15.75">
      <c r="A93" s="29"/>
      <c r="B93" s="81" t="s">
        <v>91</v>
      </c>
      <c r="C93" s="75">
        <v>7.5</v>
      </c>
      <c r="D93" s="76">
        <f t="shared" si="2"/>
        <v>0.001275</v>
      </c>
      <c r="E93" s="72">
        <v>135000</v>
      </c>
      <c r="F93" s="78">
        <f t="shared" si="3"/>
        <v>0.172125</v>
      </c>
      <c r="G93" s="29"/>
    </row>
    <row r="94" spans="1:7" ht="31.5">
      <c r="A94" s="29"/>
      <c r="B94" s="81" t="s">
        <v>154</v>
      </c>
      <c r="C94" s="75">
        <v>25</v>
      </c>
      <c r="D94" s="76">
        <f t="shared" si="2"/>
        <v>0.00425</v>
      </c>
      <c r="E94" s="72">
        <v>120000</v>
      </c>
      <c r="F94" s="78">
        <f t="shared" si="3"/>
        <v>0.51</v>
      </c>
      <c r="G94" s="29"/>
    </row>
    <row r="95" spans="1:7" ht="31.5">
      <c r="A95" s="29"/>
      <c r="B95" s="81" t="s">
        <v>155</v>
      </c>
      <c r="C95" s="75">
        <v>0.55</v>
      </c>
      <c r="D95" s="76">
        <f>C95*$E$11</f>
        <v>0.09350000000000001</v>
      </c>
      <c r="E95" s="77">
        <v>6500</v>
      </c>
      <c r="F95" s="78">
        <f t="shared" si="3"/>
        <v>0.6077500000000001</v>
      </c>
      <c r="G95" s="29"/>
    </row>
    <row r="96" spans="1:7" ht="16.5" thickBot="1">
      <c r="A96" s="29"/>
      <c r="B96" s="115"/>
      <c r="C96" s="238"/>
      <c r="D96" s="242"/>
      <c r="E96" s="72"/>
      <c r="F96" s="239"/>
      <c r="G96" s="29"/>
    </row>
    <row r="97" spans="1:7" ht="16.5" thickBot="1">
      <c r="A97" s="29"/>
      <c r="B97" s="240" t="s">
        <v>43</v>
      </c>
      <c r="C97" s="109"/>
      <c r="D97" s="110"/>
      <c r="E97" s="110"/>
      <c r="F97" s="100">
        <f>SUM(F18:F86:F88:F96)</f>
        <v>17.781235000000002</v>
      </c>
      <c r="G97" s="29"/>
    </row>
    <row r="98" spans="1:7" ht="16.5" thickBot="1">
      <c r="A98" s="29"/>
      <c r="B98" s="227" t="s">
        <v>49</v>
      </c>
      <c r="C98" s="67"/>
      <c r="D98" s="67"/>
      <c r="E98" s="234"/>
      <c r="F98" s="214">
        <f>F97/$E$11</f>
        <v>104.5955</v>
      </c>
      <c r="G98" s="29"/>
    </row>
    <row r="99" spans="1:7" ht="15.75">
      <c r="A99" s="29"/>
      <c r="B99" s="24"/>
      <c r="C99" s="233"/>
      <c r="D99" s="25"/>
      <c r="E99" s="233"/>
      <c r="F99" s="25"/>
      <c r="G99" s="29"/>
    </row>
    <row r="100" spans="1:7" ht="15.75">
      <c r="A100" s="29"/>
      <c r="B100" s="21"/>
      <c r="C100" s="21"/>
      <c r="D100" s="21"/>
      <c r="E100" s="24"/>
      <c r="F100" s="233"/>
      <c r="G100" s="29"/>
    </row>
    <row r="101" spans="1:7" ht="15.75">
      <c r="A101" s="29"/>
      <c r="B101" s="21"/>
      <c r="C101" s="21"/>
      <c r="D101" s="21"/>
      <c r="E101" s="21"/>
      <c r="F101" s="25"/>
      <c r="G101" s="29"/>
    </row>
    <row r="102" spans="1:7" ht="15.75">
      <c r="A102" s="29"/>
      <c r="B102" s="53" t="s">
        <v>188</v>
      </c>
      <c r="C102" s="53"/>
      <c r="D102" s="21"/>
      <c r="E102" s="247" t="s">
        <v>189</v>
      </c>
      <c r="F102" s="247"/>
      <c r="G102" s="29"/>
    </row>
    <row r="103" spans="2:7" ht="15.75">
      <c r="B103" s="24"/>
      <c r="C103" s="25"/>
      <c r="D103" s="25"/>
      <c r="E103" s="25"/>
      <c r="F103" s="25"/>
      <c r="G103" s="22"/>
    </row>
    <row r="104" spans="2:7" ht="15.75">
      <c r="B104" s="24"/>
      <c r="C104" s="25"/>
      <c r="D104" s="25"/>
      <c r="E104" s="25"/>
      <c r="F104" s="23"/>
      <c r="G104" s="22"/>
    </row>
  </sheetData>
  <mergeCells count="8">
    <mergeCell ref="B9:F9"/>
    <mergeCell ref="E102:F102"/>
    <mergeCell ref="B8:F8"/>
    <mergeCell ref="B7:F7"/>
    <mergeCell ref="E1:F1"/>
    <mergeCell ref="E2:F2"/>
    <mergeCell ref="E3:F3"/>
    <mergeCell ref="B6:F6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74" r:id="rId1"/>
  <rowBreaks count="1" manualBreakCount="1">
    <brk id="56" min="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zoomScale="75" zoomScaleNormal="75" workbookViewId="0" topLeftCell="A91">
      <selection activeCell="E4" sqref="E4"/>
    </sheetView>
  </sheetViews>
  <sheetFormatPr defaultColWidth="9.00390625" defaultRowHeight="12.75"/>
  <cols>
    <col min="2" max="2" width="29.00390625" style="1" customWidth="1"/>
    <col min="3" max="3" width="12.00390625" style="1" customWidth="1"/>
    <col min="4" max="4" width="15.625" style="1" customWidth="1"/>
    <col min="5" max="5" width="24.375" style="1" customWidth="1"/>
    <col min="6" max="6" width="19.375" style="1" customWidth="1"/>
  </cols>
  <sheetData>
    <row r="1" spans="1:7" ht="15.75">
      <c r="A1" s="29"/>
      <c r="B1" s="21"/>
      <c r="C1" s="52"/>
      <c r="D1" s="21"/>
      <c r="E1" s="245" t="s">
        <v>157</v>
      </c>
      <c r="F1" s="245"/>
      <c r="G1" s="29"/>
    </row>
    <row r="2" spans="1:7" ht="15.75">
      <c r="A2" s="29"/>
      <c r="B2" s="21"/>
      <c r="C2" s="52"/>
      <c r="D2" s="21"/>
      <c r="E2" s="245" t="s">
        <v>123</v>
      </c>
      <c r="F2" s="245"/>
      <c r="G2" s="29"/>
    </row>
    <row r="3" spans="1:7" ht="15.75">
      <c r="A3" s="29"/>
      <c r="B3" s="21"/>
      <c r="C3" s="52"/>
      <c r="D3" s="21"/>
      <c r="E3" s="245" t="s">
        <v>124</v>
      </c>
      <c r="F3" s="245"/>
      <c r="G3" s="29"/>
    </row>
    <row r="4" spans="1:7" ht="15.75">
      <c r="A4" s="29"/>
      <c r="B4" s="21"/>
      <c r="C4" s="52"/>
      <c r="D4" s="21"/>
      <c r="E4" s="53" t="s">
        <v>201</v>
      </c>
      <c r="F4" s="54"/>
      <c r="G4" s="29"/>
    </row>
    <row r="5" spans="1:7" ht="15.75">
      <c r="A5" s="29"/>
      <c r="B5" s="21"/>
      <c r="C5" s="52"/>
      <c r="D5" s="21"/>
      <c r="E5" s="21"/>
      <c r="F5" s="21"/>
      <c r="G5" s="29"/>
    </row>
    <row r="6" spans="2:7" ht="15.75">
      <c r="B6" s="184"/>
      <c r="C6" s="246" t="s">
        <v>0</v>
      </c>
      <c r="D6" s="246"/>
      <c r="E6" s="184"/>
      <c r="F6" s="184"/>
      <c r="G6" s="29"/>
    </row>
    <row r="7" spans="2:7" ht="15.75">
      <c r="B7" s="246" t="s">
        <v>198</v>
      </c>
      <c r="C7" s="246"/>
      <c r="D7" s="246"/>
      <c r="E7" s="246"/>
      <c r="F7" s="246"/>
      <c r="G7" s="29"/>
    </row>
    <row r="8" spans="2:7" ht="16.5">
      <c r="B8" s="246" t="s">
        <v>150</v>
      </c>
      <c r="C8" s="246"/>
      <c r="D8" s="246"/>
      <c r="E8" s="246"/>
      <c r="F8" s="246"/>
      <c r="G8" s="30"/>
    </row>
    <row r="9" spans="2:7" ht="15.75">
      <c r="B9" s="270" t="s">
        <v>170</v>
      </c>
      <c r="C9" s="270"/>
      <c r="D9" s="270"/>
      <c r="E9" s="270"/>
      <c r="F9" s="270"/>
      <c r="G9" s="29"/>
    </row>
    <row r="10" spans="2:7" ht="38.25">
      <c r="B10" s="232"/>
      <c r="C10" s="55" t="s">
        <v>106</v>
      </c>
      <c r="D10" s="55" t="s">
        <v>163</v>
      </c>
      <c r="E10" s="232"/>
      <c r="F10" s="232"/>
      <c r="G10" s="29"/>
    </row>
    <row r="11" spans="2:7" ht="16.5" thickBot="1">
      <c r="B11" s="21"/>
      <c r="C11" s="21">
        <v>1</v>
      </c>
      <c r="D11" s="21">
        <v>170</v>
      </c>
      <c r="E11" s="186">
        <f>C11*D11/1000</f>
        <v>0.17</v>
      </c>
      <c r="F11" s="233" t="s">
        <v>64</v>
      </c>
      <c r="G11" s="29"/>
    </row>
    <row r="12" spans="2:7" ht="15.75">
      <c r="B12" s="57" t="s">
        <v>2</v>
      </c>
      <c r="C12" s="58" t="s">
        <v>52</v>
      </c>
      <c r="D12" s="46" t="s">
        <v>4</v>
      </c>
      <c r="E12" s="47" t="s">
        <v>5</v>
      </c>
      <c r="F12" s="48" t="s">
        <v>6</v>
      </c>
      <c r="G12" s="29"/>
    </row>
    <row r="13" spans="2:7" ht="15.75">
      <c r="B13" s="49" t="s">
        <v>7</v>
      </c>
      <c r="C13" s="50" t="s">
        <v>53</v>
      </c>
      <c r="D13" s="51" t="s">
        <v>9</v>
      </c>
      <c r="E13" s="59" t="s">
        <v>10</v>
      </c>
      <c r="F13" s="60"/>
      <c r="G13" s="29"/>
    </row>
    <row r="14" spans="2:7" ht="15.75">
      <c r="B14" s="49" t="s">
        <v>11</v>
      </c>
      <c r="C14" s="50" t="s">
        <v>54</v>
      </c>
      <c r="D14" s="51" t="s">
        <v>13</v>
      </c>
      <c r="E14" s="59" t="s">
        <v>14</v>
      </c>
      <c r="F14" s="60"/>
      <c r="G14" s="29"/>
    </row>
    <row r="15" spans="2:7" ht="15.75">
      <c r="B15" s="49"/>
      <c r="C15" s="50"/>
      <c r="D15" s="51" t="s">
        <v>16</v>
      </c>
      <c r="E15" s="59" t="s">
        <v>17</v>
      </c>
      <c r="F15" s="60"/>
      <c r="G15" s="29"/>
    </row>
    <row r="16" spans="2:7" ht="16.5" thickBot="1">
      <c r="B16" s="61"/>
      <c r="C16" s="62" t="s">
        <v>18</v>
      </c>
      <c r="D16" s="63" t="s">
        <v>19</v>
      </c>
      <c r="E16" s="51" t="s">
        <v>20</v>
      </c>
      <c r="F16" s="64" t="s">
        <v>21</v>
      </c>
      <c r="G16" s="29"/>
    </row>
    <row r="17" spans="2:7" ht="16.5" thickBot="1">
      <c r="B17" s="65">
        <v>1</v>
      </c>
      <c r="C17" s="66">
        <v>2</v>
      </c>
      <c r="D17" s="67">
        <v>3</v>
      </c>
      <c r="E17" s="234">
        <v>4</v>
      </c>
      <c r="F17" s="68">
        <v>5</v>
      </c>
      <c r="G17" s="29"/>
    </row>
    <row r="18" spans="2:7" ht="15.75">
      <c r="B18" s="157" t="s">
        <v>22</v>
      </c>
      <c r="C18" s="70">
        <v>100</v>
      </c>
      <c r="D18" s="76">
        <f>C18*$E$11/1000</f>
        <v>0.017</v>
      </c>
      <c r="E18" s="235">
        <v>32880</v>
      </c>
      <c r="F18" s="78">
        <f>E18*D18/1000</f>
        <v>0.55896</v>
      </c>
      <c r="G18" s="29"/>
    </row>
    <row r="19" spans="2:7" ht="15.75">
      <c r="B19" s="82" t="s">
        <v>23</v>
      </c>
      <c r="C19" s="75">
        <v>50</v>
      </c>
      <c r="D19" s="76">
        <f>C19*$E$11/1000</f>
        <v>0.0085</v>
      </c>
      <c r="E19" s="77">
        <v>21580</v>
      </c>
      <c r="F19" s="78">
        <f>E19*D19/1000</f>
        <v>0.18343</v>
      </c>
      <c r="G19" s="29"/>
    </row>
    <row r="20" spans="2:7" ht="15.75">
      <c r="B20" s="82" t="s">
        <v>24</v>
      </c>
      <c r="C20" s="75">
        <v>29</v>
      </c>
      <c r="D20" s="76">
        <f aca="true" t="shared" si="0" ref="D20:D81">C20*$E$11/1000</f>
        <v>0.00493</v>
      </c>
      <c r="E20" s="72">
        <v>28000</v>
      </c>
      <c r="F20" s="78">
        <f aca="true" t="shared" si="1" ref="F20:F86">E20*D20/1000</f>
        <v>0.13804000000000002</v>
      </c>
      <c r="G20" s="29"/>
    </row>
    <row r="21" spans="2:7" ht="15.75">
      <c r="B21" s="82" t="s">
        <v>25</v>
      </c>
      <c r="C21" s="75">
        <v>3</v>
      </c>
      <c r="D21" s="76">
        <f t="shared" si="0"/>
        <v>0.00051</v>
      </c>
      <c r="E21" s="72">
        <v>78000</v>
      </c>
      <c r="F21" s="78">
        <f t="shared" si="1"/>
        <v>0.03978</v>
      </c>
      <c r="G21" s="29"/>
    </row>
    <row r="22" spans="2:7" ht="15.75">
      <c r="B22" s="82" t="s">
        <v>26</v>
      </c>
      <c r="C22" s="75">
        <v>5</v>
      </c>
      <c r="D22" s="76">
        <f t="shared" si="0"/>
        <v>0.0008500000000000001</v>
      </c>
      <c r="E22" s="72">
        <v>60000</v>
      </c>
      <c r="F22" s="78">
        <f t="shared" si="1"/>
        <v>0.051000000000000004</v>
      </c>
      <c r="G22" s="29"/>
    </row>
    <row r="23" spans="2:7" ht="15.75">
      <c r="B23" s="82" t="s">
        <v>65</v>
      </c>
      <c r="C23" s="75">
        <v>1</v>
      </c>
      <c r="D23" s="76">
        <f t="shared" si="0"/>
        <v>0.00017</v>
      </c>
      <c r="E23" s="72">
        <v>26000</v>
      </c>
      <c r="F23" s="78">
        <f t="shared" si="1"/>
        <v>0.00442</v>
      </c>
      <c r="G23" s="29"/>
    </row>
    <row r="24" spans="2:7" ht="15.75">
      <c r="B24" s="82" t="s">
        <v>93</v>
      </c>
      <c r="C24" s="75">
        <v>1</v>
      </c>
      <c r="D24" s="76">
        <f t="shared" si="0"/>
        <v>0.00017</v>
      </c>
      <c r="E24" s="72">
        <v>35500</v>
      </c>
      <c r="F24" s="78">
        <f t="shared" si="1"/>
        <v>0.006035</v>
      </c>
      <c r="G24" s="29"/>
    </row>
    <row r="25" spans="2:7" ht="15.75">
      <c r="B25" s="82" t="s">
        <v>55</v>
      </c>
      <c r="C25" s="75">
        <v>5</v>
      </c>
      <c r="D25" s="76">
        <f t="shared" si="0"/>
        <v>0.0008500000000000001</v>
      </c>
      <c r="E25" s="72">
        <v>27000</v>
      </c>
      <c r="F25" s="78">
        <f t="shared" si="1"/>
        <v>0.02295</v>
      </c>
      <c r="G25" s="29"/>
    </row>
    <row r="26" spans="2:7" ht="15.75">
      <c r="B26" s="82" t="s">
        <v>67</v>
      </c>
      <c r="C26" s="75">
        <v>4</v>
      </c>
      <c r="D26" s="76">
        <f t="shared" si="0"/>
        <v>0.00068</v>
      </c>
      <c r="E26" s="72">
        <v>40000</v>
      </c>
      <c r="F26" s="78">
        <f t="shared" si="1"/>
        <v>0.027200000000000002</v>
      </c>
      <c r="G26" s="29"/>
    </row>
    <row r="27" spans="2:7" ht="15.75">
      <c r="B27" s="82" t="s">
        <v>50</v>
      </c>
      <c r="C27" s="75">
        <v>4</v>
      </c>
      <c r="D27" s="76">
        <f t="shared" si="0"/>
        <v>0.00068</v>
      </c>
      <c r="E27" s="72">
        <v>27900</v>
      </c>
      <c r="F27" s="78">
        <f t="shared" si="1"/>
        <v>0.018972000000000003</v>
      </c>
      <c r="G27" s="29"/>
    </row>
    <row r="28" spans="2:7" ht="15.75">
      <c r="B28" s="82" t="s">
        <v>92</v>
      </c>
      <c r="C28" s="75">
        <v>3</v>
      </c>
      <c r="D28" s="76">
        <f t="shared" si="0"/>
        <v>0.00051</v>
      </c>
      <c r="E28" s="72">
        <v>60000</v>
      </c>
      <c r="F28" s="78">
        <f t="shared" si="1"/>
        <v>0.030600000000000002</v>
      </c>
      <c r="G28" s="29"/>
    </row>
    <row r="29" spans="2:7" ht="15.75">
      <c r="B29" s="82" t="s">
        <v>27</v>
      </c>
      <c r="C29" s="75">
        <v>15</v>
      </c>
      <c r="D29" s="76">
        <f t="shared" si="0"/>
        <v>0.00255</v>
      </c>
      <c r="E29" s="72">
        <v>45000</v>
      </c>
      <c r="F29" s="78">
        <f t="shared" si="1"/>
        <v>0.11475000000000002</v>
      </c>
      <c r="G29" s="29"/>
    </row>
    <row r="30" spans="2:7" ht="15.75">
      <c r="B30" s="82" t="s">
        <v>28</v>
      </c>
      <c r="C30" s="75">
        <v>5</v>
      </c>
      <c r="D30" s="76">
        <f t="shared" si="0"/>
        <v>0.0008500000000000001</v>
      </c>
      <c r="E30" s="72">
        <v>31000</v>
      </c>
      <c r="F30" s="78">
        <f t="shared" si="1"/>
        <v>0.026350000000000002</v>
      </c>
      <c r="G30" s="29"/>
    </row>
    <row r="31" spans="2:7" ht="15.75">
      <c r="B31" s="82" t="s">
        <v>29</v>
      </c>
      <c r="C31" s="75">
        <v>12</v>
      </c>
      <c r="D31" s="76">
        <f t="shared" si="0"/>
        <v>0.00204</v>
      </c>
      <c r="E31" s="72">
        <v>32000</v>
      </c>
      <c r="F31" s="78">
        <f t="shared" si="1"/>
        <v>0.06528</v>
      </c>
      <c r="G31" s="29"/>
    </row>
    <row r="32" spans="2:7" ht="15.75">
      <c r="B32" s="82" t="s">
        <v>68</v>
      </c>
      <c r="C32" s="75">
        <v>5</v>
      </c>
      <c r="D32" s="76">
        <f t="shared" si="0"/>
        <v>0.0008500000000000001</v>
      </c>
      <c r="E32" s="72">
        <v>75000</v>
      </c>
      <c r="F32" s="78">
        <f t="shared" si="1"/>
        <v>0.06375</v>
      </c>
      <c r="G32" s="29"/>
    </row>
    <row r="33" spans="2:7" ht="15.75">
      <c r="B33" s="82" t="s">
        <v>69</v>
      </c>
      <c r="C33" s="75">
        <v>4</v>
      </c>
      <c r="D33" s="76">
        <f t="shared" si="0"/>
        <v>0.00068</v>
      </c>
      <c r="E33" s="72">
        <v>82000</v>
      </c>
      <c r="F33" s="78">
        <f t="shared" si="1"/>
        <v>0.055760000000000004</v>
      </c>
      <c r="G33" s="29"/>
    </row>
    <row r="34" spans="2:7" ht="15.75">
      <c r="B34" s="82" t="s">
        <v>86</v>
      </c>
      <c r="C34" s="75">
        <v>3</v>
      </c>
      <c r="D34" s="76">
        <f t="shared" si="0"/>
        <v>0.00051</v>
      </c>
      <c r="E34" s="72">
        <v>103000</v>
      </c>
      <c r="F34" s="78">
        <f t="shared" si="1"/>
        <v>0.05253</v>
      </c>
      <c r="G34" s="29"/>
    </row>
    <row r="35" spans="2:7" ht="15.75">
      <c r="B35" s="82" t="s">
        <v>70</v>
      </c>
      <c r="C35" s="75">
        <v>3</v>
      </c>
      <c r="D35" s="76">
        <f t="shared" si="0"/>
        <v>0.00051</v>
      </c>
      <c r="E35" s="72">
        <v>97000</v>
      </c>
      <c r="F35" s="78">
        <f t="shared" si="1"/>
        <v>0.04947000000000001</v>
      </c>
      <c r="G35" s="29"/>
    </row>
    <row r="36" spans="2:7" ht="15.75">
      <c r="B36" s="82" t="s">
        <v>94</v>
      </c>
      <c r="C36" s="75">
        <v>3</v>
      </c>
      <c r="D36" s="76">
        <f t="shared" si="0"/>
        <v>0.00051</v>
      </c>
      <c r="E36" s="72">
        <v>92000</v>
      </c>
      <c r="F36" s="78">
        <f t="shared" si="1"/>
        <v>0.04692</v>
      </c>
      <c r="G36" s="29"/>
    </row>
    <row r="37" spans="2:7" ht="15.75">
      <c r="B37" s="82" t="s">
        <v>71</v>
      </c>
      <c r="C37" s="75">
        <v>2</v>
      </c>
      <c r="D37" s="76">
        <f t="shared" si="0"/>
        <v>0.00034</v>
      </c>
      <c r="E37" s="72">
        <v>80000</v>
      </c>
      <c r="F37" s="78">
        <f t="shared" si="1"/>
        <v>0.027200000000000002</v>
      </c>
      <c r="G37" s="29"/>
    </row>
    <row r="38" spans="2:7" ht="15.75">
      <c r="B38" s="82" t="s">
        <v>56</v>
      </c>
      <c r="C38" s="75">
        <v>9</v>
      </c>
      <c r="D38" s="76">
        <f t="shared" si="0"/>
        <v>0.0015300000000000001</v>
      </c>
      <c r="E38" s="72">
        <v>45000</v>
      </c>
      <c r="F38" s="78">
        <f t="shared" si="1"/>
        <v>0.06885000000000001</v>
      </c>
      <c r="G38" s="29"/>
    </row>
    <row r="39" spans="2:7" ht="15.75">
      <c r="B39" s="82" t="s">
        <v>95</v>
      </c>
      <c r="C39" s="75">
        <v>2</v>
      </c>
      <c r="D39" s="76">
        <f t="shared" si="0"/>
        <v>0.00034</v>
      </c>
      <c r="E39" s="72">
        <v>77000</v>
      </c>
      <c r="F39" s="78">
        <f t="shared" si="1"/>
        <v>0.026180000000000002</v>
      </c>
      <c r="G39" s="29"/>
    </row>
    <row r="40" spans="2:7" ht="15.75">
      <c r="B40" s="82" t="s">
        <v>72</v>
      </c>
      <c r="C40" s="75">
        <v>14</v>
      </c>
      <c r="D40" s="76">
        <f t="shared" si="0"/>
        <v>0.00238</v>
      </c>
      <c r="E40" s="72">
        <v>63000</v>
      </c>
      <c r="F40" s="78">
        <f t="shared" si="1"/>
        <v>0.14994</v>
      </c>
      <c r="G40" s="29"/>
    </row>
    <row r="41" spans="2:7" ht="15.75">
      <c r="B41" s="82" t="s">
        <v>73</v>
      </c>
      <c r="C41" s="75">
        <v>20</v>
      </c>
      <c r="D41" s="76">
        <f t="shared" si="0"/>
        <v>0.0034000000000000002</v>
      </c>
      <c r="E41" s="72">
        <v>63000</v>
      </c>
      <c r="F41" s="78">
        <f t="shared" si="1"/>
        <v>0.21420000000000003</v>
      </c>
      <c r="G41" s="29"/>
    </row>
    <row r="42" spans="2:7" ht="15.75">
      <c r="B42" s="82" t="s">
        <v>74</v>
      </c>
      <c r="C42" s="75">
        <v>50</v>
      </c>
      <c r="D42" s="76">
        <f t="shared" si="0"/>
        <v>0.0085</v>
      </c>
      <c r="E42" s="72">
        <v>68000</v>
      </c>
      <c r="F42" s="78">
        <f t="shared" si="1"/>
        <v>0.578</v>
      </c>
      <c r="G42" s="29"/>
    </row>
    <row r="43" spans="2:7" ht="15.75">
      <c r="B43" s="82" t="s">
        <v>75</v>
      </c>
      <c r="C43" s="75">
        <v>2</v>
      </c>
      <c r="D43" s="76">
        <f t="shared" si="0"/>
        <v>0.00034</v>
      </c>
      <c r="E43" s="72">
        <v>89000</v>
      </c>
      <c r="F43" s="78">
        <f t="shared" si="1"/>
        <v>0.030260000000000002</v>
      </c>
      <c r="G43" s="29"/>
    </row>
    <row r="44" spans="2:7" ht="15.75">
      <c r="B44" s="82" t="s">
        <v>76</v>
      </c>
      <c r="C44" s="75">
        <v>12</v>
      </c>
      <c r="D44" s="76">
        <f t="shared" si="0"/>
        <v>0.00204</v>
      </c>
      <c r="E44" s="72">
        <v>82000</v>
      </c>
      <c r="F44" s="78">
        <f t="shared" si="1"/>
        <v>0.16728</v>
      </c>
      <c r="G44" s="29"/>
    </row>
    <row r="45" spans="2:7" ht="15.75">
      <c r="B45" s="82" t="s">
        <v>77</v>
      </c>
      <c r="C45" s="75">
        <v>16</v>
      </c>
      <c r="D45" s="76">
        <f t="shared" si="0"/>
        <v>0.00272</v>
      </c>
      <c r="E45" s="72">
        <v>82000</v>
      </c>
      <c r="F45" s="78">
        <f t="shared" si="1"/>
        <v>0.22304000000000002</v>
      </c>
      <c r="G45" s="29"/>
    </row>
    <row r="46" spans="2:7" ht="15.75">
      <c r="B46" s="82" t="s">
        <v>58</v>
      </c>
      <c r="C46" s="75">
        <v>100</v>
      </c>
      <c r="D46" s="76">
        <f t="shared" si="0"/>
        <v>0.017</v>
      </c>
      <c r="E46" s="72">
        <v>40000</v>
      </c>
      <c r="F46" s="78">
        <f t="shared" si="1"/>
        <v>0.68</v>
      </c>
      <c r="G46" s="29"/>
    </row>
    <row r="47" spans="2:7" ht="31.5">
      <c r="B47" s="82" t="s">
        <v>178</v>
      </c>
      <c r="C47" s="75">
        <v>5</v>
      </c>
      <c r="D47" s="76">
        <f t="shared" si="0"/>
        <v>0.0008500000000000001</v>
      </c>
      <c r="E47" s="72">
        <v>250000</v>
      </c>
      <c r="F47" s="78">
        <f t="shared" si="1"/>
        <v>0.21250000000000002</v>
      </c>
      <c r="G47" s="29"/>
    </row>
    <row r="48" spans="2:7" ht="15.75">
      <c r="B48" s="82" t="s">
        <v>31</v>
      </c>
      <c r="C48" s="75">
        <v>45</v>
      </c>
      <c r="D48" s="76">
        <f t="shared" si="0"/>
        <v>0.0076500000000000005</v>
      </c>
      <c r="E48" s="72">
        <v>40000</v>
      </c>
      <c r="F48" s="78">
        <f t="shared" si="1"/>
        <v>0.306</v>
      </c>
      <c r="G48" s="29"/>
    </row>
    <row r="49" spans="2:7" ht="15.75">
      <c r="B49" s="82" t="s">
        <v>32</v>
      </c>
      <c r="C49" s="75">
        <v>26</v>
      </c>
      <c r="D49" s="76">
        <f t="shared" si="0"/>
        <v>0.00442</v>
      </c>
      <c r="E49" s="72">
        <v>220000</v>
      </c>
      <c r="F49" s="78">
        <f t="shared" si="1"/>
        <v>0.9724</v>
      </c>
      <c r="G49" s="29"/>
    </row>
    <row r="50" spans="2:7" ht="15.75">
      <c r="B50" s="82" t="s">
        <v>33</v>
      </c>
      <c r="C50" s="75">
        <v>11</v>
      </c>
      <c r="D50" s="76">
        <f t="shared" si="0"/>
        <v>0.0018700000000000001</v>
      </c>
      <c r="E50" s="72">
        <v>62000</v>
      </c>
      <c r="F50" s="78">
        <f t="shared" si="1"/>
        <v>0.11594000000000002</v>
      </c>
      <c r="G50" s="29"/>
    </row>
    <row r="51" spans="2:7" ht="15.75">
      <c r="B51" s="82" t="s">
        <v>101</v>
      </c>
      <c r="C51" s="75">
        <v>17</v>
      </c>
      <c r="D51" s="76">
        <f t="shared" si="0"/>
        <v>0.00289</v>
      </c>
      <c r="E51" s="72">
        <v>131000</v>
      </c>
      <c r="F51" s="78">
        <f t="shared" si="1"/>
        <v>0.37859000000000004</v>
      </c>
      <c r="G51" s="29"/>
    </row>
    <row r="52" spans="2:7" ht="15.75">
      <c r="B52" s="82" t="s">
        <v>102</v>
      </c>
      <c r="C52" s="75">
        <v>22</v>
      </c>
      <c r="D52" s="76">
        <f t="shared" si="0"/>
        <v>0.0037400000000000003</v>
      </c>
      <c r="E52" s="72">
        <v>142000</v>
      </c>
      <c r="F52" s="78">
        <f t="shared" si="1"/>
        <v>0.53108</v>
      </c>
      <c r="G52" s="29"/>
    </row>
    <row r="53" spans="2:7" ht="15.75">
      <c r="B53" s="82" t="s">
        <v>175</v>
      </c>
      <c r="C53" s="75">
        <v>10</v>
      </c>
      <c r="D53" s="76">
        <f t="shared" si="0"/>
        <v>0.0017000000000000001</v>
      </c>
      <c r="E53" s="72">
        <v>150000</v>
      </c>
      <c r="F53" s="78">
        <f t="shared" si="1"/>
        <v>0.255</v>
      </c>
      <c r="G53" s="29"/>
    </row>
    <row r="54" spans="2:7" ht="15.75">
      <c r="B54" s="82" t="s">
        <v>176</v>
      </c>
      <c r="C54" s="75">
        <v>13</v>
      </c>
      <c r="D54" s="76">
        <f t="shared" si="0"/>
        <v>0.00221</v>
      </c>
      <c r="E54" s="72">
        <v>110000</v>
      </c>
      <c r="F54" s="78">
        <f t="shared" si="1"/>
        <v>0.2431</v>
      </c>
      <c r="G54" s="29"/>
    </row>
    <row r="55" spans="2:7" ht="15.75">
      <c r="B55" s="82" t="s">
        <v>96</v>
      </c>
      <c r="C55" s="75">
        <v>3</v>
      </c>
      <c r="D55" s="76">
        <f t="shared" si="0"/>
        <v>0.00051</v>
      </c>
      <c r="E55" s="72">
        <v>92000</v>
      </c>
      <c r="F55" s="78">
        <f t="shared" si="1"/>
        <v>0.04692</v>
      </c>
      <c r="G55" s="29"/>
    </row>
    <row r="56" spans="2:7" ht="33" customHeight="1">
      <c r="B56" s="82" t="s">
        <v>103</v>
      </c>
      <c r="C56" s="75">
        <v>1.5</v>
      </c>
      <c r="D56" s="76">
        <f t="shared" si="0"/>
        <v>0.000255</v>
      </c>
      <c r="E56" s="77">
        <v>160000</v>
      </c>
      <c r="F56" s="78">
        <f t="shared" si="1"/>
        <v>0.0408</v>
      </c>
      <c r="G56" s="29"/>
    </row>
    <row r="57" spans="2:7" ht="30.75" customHeight="1">
      <c r="B57" s="82" t="s">
        <v>104</v>
      </c>
      <c r="C57" s="75">
        <v>1.5</v>
      </c>
      <c r="D57" s="76">
        <f t="shared" si="0"/>
        <v>0.000255</v>
      </c>
      <c r="E57" s="72">
        <v>187000</v>
      </c>
      <c r="F57" s="78">
        <f t="shared" si="1"/>
        <v>0.047685000000000005</v>
      </c>
      <c r="G57" s="29"/>
    </row>
    <row r="58" spans="2:7" ht="31.5">
      <c r="B58" s="82" t="s">
        <v>97</v>
      </c>
      <c r="C58" s="75">
        <v>3</v>
      </c>
      <c r="D58" s="76">
        <f t="shared" si="0"/>
        <v>0.00051</v>
      </c>
      <c r="E58" s="72">
        <v>103000</v>
      </c>
      <c r="F58" s="78">
        <f t="shared" si="1"/>
        <v>0.05253</v>
      </c>
      <c r="G58" s="29"/>
    </row>
    <row r="59" spans="2:7" ht="15.75">
      <c r="B59" s="82" t="s">
        <v>89</v>
      </c>
      <c r="C59" s="75">
        <v>6.5</v>
      </c>
      <c r="D59" s="76">
        <f t="shared" si="0"/>
        <v>0.001105</v>
      </c>
      <c r="E59" s="72">
        <v>158000</v>
      </c>
      <c r="F59" s="78">
        <f t="shared" si="1"/>
        <v>0.17459</v>
      </c>
      <c r="G59" s="29"/>
    </row>
    <row r="60" spans="2:7" ht="31.5">
      <c r="B60" s="82" t="s">
        <v>179</v>
      </c>
      <c r="C60" s="75">
        <v>7</v>
      </c>
      <c r="D60" s="76">
        <f t="shared" si="0"/>
        <v>0.00119</v>
      </c>
      <c r="E60" s="72">
        <v>240000</v>
      </c>
      <c r="F60" s="78">
        <f t="shared" si="1"/>
        <v>0.2856</v>
      </c>
      <c r="G60" s="29"/>
    </row>
    <row r="61" spans="2:7" ht="15.75">
      <c r="B61" s="82" t="s">
        <v>51</v>
      </c>
      <c r="C61" s="75">
        <v>6</v>
      </c>
      <c r="D61" s="76">
        <f t="shared" si="0"/>
        <v>0.00102</v>
      </c>
      <c r="E61" s="72">
        <v>235000</v>
      </c>
      <c r="F61" s="78">
        <f t="shared" si="1"/>
        <v>0.23970000000000002</v>
      </c>
      <c r="G61" s="29"/>
    </row>
    <row r="62" spans="2:7" ht="15.75">
      <c r="B62" s="82" t="s">
        <v>34</v>
      </c>
      <c r="C62" s="75">
        <v>0.6</v>
      </c>
      <c r="D62" s="76">
        <f t="shared" si="0"/>
        <v>0.00010200000000000001</v>
      </c>
      <c r="E62" s="72">
        <v>250000</v>
      </c>
      <c r="F62" s="78">
        <f t="shared" si="1"/>
        <v>0.025500000000000002</v>
      </c>
      <c r="G62" s="29"/>
    </row>
    <row r="63" spans="2:7" ht="15.75">
      <c r="B63" s="82" t="s">
        <v>79</v>
      </c>
      <c r="C63" s="75">
        <v>1.2</v>
      </c>
      <c r="D63" s="76">
        <f t="shared" si="0"/>
        <v>0.00020400000000000003</v>
      </c>
      <c r="E63" s="72">
        <v>257000</v>
      </c>
      <c r="F63" s="78">
        <f t="shared" si="1"/>
        <v>0.052428</v>
      </c>
      <c r="G63" s="29"/>
    </row>
    <row r="64" spans="2:7" ht="15.75">
      <c r="B64" s="82" t="s">
        <v>57</v>
      </c>
      <c r="C64" s="75">
        <v>0.6</v>
      </c>
      <c r="D64" s="76">
        <f t="shared" si="0"/>
        <v>0.00010200000000000001</v>
      </c>
      <c r="E64" s="72">
        <v>367000</v>
      </c>
      <c r="F64" s="78">
        <f t="shared" si="1"/>
        <v>0.037434</v>
      </c>
      <c r="G64" s="29"/>
    </row>
    <row r="65" spans="2:7" ht="15.75">
      <c r="B65" s="82" t="s">
        <v>80</v>
      </c>
      <c r="C65" s="75">
        <v>4</v>
      </c>
      <c r="D65" s="76">
        <f t="shared" si="0"/>
        <v>0.00068</v>
      </c>
      <c r="E65" s="72">
        <v>93000</v>
      </c>
      <c r="F65" s="78">
        <f t="shared" si="1"/>
        <v>0.06324</v>
      </c>
      <c r="G65" s="29"/>
    </row>
    <row r="66" spans="2:7" ht="15.75">
      <c r="B66" s="82" t="s">
        <v>35</v>
      </c>
      <c r="C66" s="75">
        <v>6</v>
      </c>
      <c r="D66" s="76">
        <f t="shared" si="0"/>
        <v>0.00102</v>
      </c>
      <c r="E66" s="72">
        <v>10000</v>
      </c>
      <c r="F66" s="78">
        <f t="shared" si="1"/>
        <v>0.0102</v>
      </c>
      <c r="G66" s="29"/>
    </row>
    <row r="67" spans="2:7" ht="15.75">
      <c r="B67" s="82" t="s">
        <v>87</v>
      </c>
      <c r="C67" s="75">
        <v>0.1</v>
      </c>
      <c r="D67" s="76">
        <f t="shared" si="0"/>
        <v>1.7E-05</v>
      </c>
      <c r="E67" s="72">
        <v>500000</v>
      </c>
      <c r="F67" s="78">
        <f t="shared" si="1"/>
        <v>0.0085</v>
      </c>
      <c r="G67" s="29"/>
    </row>
    <row r="68" spans="2:7" ht="15.75">
      <c r="B68" s="82" t="s">
        <v>177</v>
      </c>
      <c r="C68" s="75">
        <v>0.5</v>
      </c>
      <c r="D68" s="76">
        <f t="shared" si="0"/>
        <v>8.5E-05</v>
      </c>
      <c r="E68" s="72">
        <v>1640000</v>
      </c>
      <c r="F68" s="78">
        <f t="shared" si="1"/>
        <v>0.1394</v>
      </c>
      <c r="G68" s="29"/>
    </row>
    <row r="69" spans="2:7" ht="15.75">
      <c r="B69" s="82" t="s">
        <v>59</v>
      </c>
      <c r="C69" s="75">
        <v>17</v>
      </c>
      <c r="D69" s="76">
        <f t="shared" si="0"/>
        <v>0.00289</v>
      </c>
      <c r="E69" s="72">
        <v>85000</v>
      </c>
      <c r="F69" s="78">
        <f t="shared" si="1"/>
        <v>0.24565</v>
      </c>
      <c r="G69" s="29"/>
    </row>
    <row r="70" spans="2:7" ht="32.25" customHeight="1">
      <c r="B70" s="82" t="s">
        <v>180</v>
      </c>
      <c r="C70" s="75">
        <v>8</v>
      </c>
      <c r="D70" s="76">
        <f t="shared" si="0"/>
        <v>0.00136</v>
      </c>
      <c r="E70" s="72">
        <v>91000</v>
      </c>
      <c r="F70" s="78">
        <f t="shared" si="1"/>
        <v>0.12376000000000001</v>
      </c>
      <c r="G70" s="29"/>
    </row>
    <row r="71" spans="2:7" ht="15.75">
      <c r="B71" s="82" t="s">
        <v>90</v>
      </c>
      <c r="C71" s="75">
        <v>20</v>
      </c>
      <c r="D71" s="76">
        <f t="shared" si="0"/>
        <v>0.0034000000000000002</v>
      </c>
      <c r="E71" s="72">
        <v>65000</v>
      </c>
      <c r="F71" s="78">
        <f t="shared" si="1"/>
        <v>0.22100000000000003</v>
      </c>
      <c r="G71" s="29"/>
    </row>
    <row r="72" spans="2:7" ht="15.75">
      <c r="B72" s="82" t="s">
        <v>60</v>
      </c>
      <c r="C72" s="75">
        <v>25</v>
      </c>
      <c r="D72" s="76">
        <f t="shared" si="0"/>
        <v>0.00425</v>
      </c>
      <c r="E72" s="72">
        <v>27500</v>
      </c>
      <c r="F72" s="78">
        <f t="shared" si="1"/>
        <v>0.11687500000000002</v>
      </c>
      <c r="G72" s="29"/>
    </row>
    <row r="73" spans="2:7" ht="15.75">
      <c r="B73" s="82" t="s">
        <v>88</v>
      </c>
      <c r="C73" s="75">
        <v>1</v>
      </c>
      <c r="D73" s="76">
        <f t="shared" si="0"/>
        <v>0.00017</v>
      </c>
      <c r="E73" s="72">
        <v>85000</v>
      </c>
      <c r="F73" s="78">
        <f t="shared" si="1"/>
        <v>0.014450000000000001</v>
      </c>
      <c r="G73" s="29"/>
    </row>
    <row r="74" spans="2:7" ht="15.75">
      <c r="B74" s="82" t="s">
        <v>85</v>
      </c>
      <c r="C74" s="75">
        <v>5</v>
      </c>
      <c r="D74" s="76">
        <f t="shared" si="0"/>
        <v>0.0008500000000000001</v>
      </c>
      <c r="E74" s="72">
        <v>37000</v>
      </c>
      <c r="F74" s="78">
        <f t="shared" si="1"/>
        <v>0.031450000000000006</v>
      </c>
      <c r="G74" s="29"/>
    </row>
    <row r="75" spans="2:7" ht="15.75">
      <c r="B75" s="82" t="s">
        <v>61</v>
      </c>
      <c r="C75" s="75">
        <v>9</v>
      </c>
      <c r="D75" s="76">
        <f t="shared" si="0"/>
        <v>0.0015300000000000001</v>
      </c>
      <c r="E75" s="72">
        <v>90000</v>
      </c>
      <c r="F75" s="78">
        <f t="shared" si="1"/>
        <v>0.13770000000000002</v>
      </c>
      <c r="G75" s="29"/>
    </row>
    <row r="76" spans="2:7" ht="15.75">
      <c r="B76" s="82" t="s">
        <v>105</v>
      </c>
      <c r="C76" s="75">
        <v>2</v>
      </c>
      <c r="D76" s="76">
        <f t="shared" si="0"/>
        <v>0.00034</v>
      </c>
      <c r="E76" s="72">
        <v>260000</v>
      </c>
      <c r="F76" s="78">
        <f t="shared" si="1"/>
        <v>0.0884</v>
      </c>
      <c r="G76" s="29"/>
    </row>
    <row r="77" spans="2:7" ht="31.5">
      <c r="B77" s="82" t="s">
        <v>181</v>
      </c>
      <c r="C77" s="75">
        <v>18</v>
      </c>
      <c r="D77" s="76">
        <f t="shared" si="0"/>
        <v>0.0030600000000000002</v>
      </c>
      <c r="E77" s="72">
        <v>65000</v>
      </c>
      <c r="F77" s="78">
        <f t="shared" si="1"/>
        <v>0.1989</v>
      </c>
      <c r="G77" s="29"/>
    </row>
    <row r="78" spans="2:7" ht="15.75">
      <c r="B78" s="82" t="s">
        <v>63</v>
      </c>
      <c r="C78" s="75">
        <v>2</v>
      </c>
      <c r="D78" s="76">
        <f t="shared" si="0"/>
        <v>0.00034</v>
      </c>
      <c r="E78" s="72">
        <v>94000</v>
      </c>
      <c r="F78" s="78">
        <f t="shared" si="1"/>
        <v>0.03196</v>
      </c>
      <c r="G78" s="29"/>
    </row>
    <row r="79" spans="2:7" ht="15.75">
      <c r="B79" s="82" t="s">
        <v>186</v>
      </c>
      <c r="C79" s="75">
        <v>5</v>
      </c>
      <c r="D79" s="76">
        <f t="shared" si="0"/>
        <v>0.0008500000000000001</v>
      </c>
      <c r="E79" s="72">
        <v>94000</v>
      </c>
      <c r="F79" s="78">
        <f t="shared" si="1"/>
        <v>0.0799</v>
      </c>
      <c r="G79" s="29"/>
    </row>
    <row r="80" spans="2:7" ht="15.75">
      <c r="B80" s="82" t="s">
        <v>62</v>
      </c>
      <c r="C80" s="75">
        <v>9</v>
      </c>
      <c r="D80" s="76">
        <f t="shared" si="0"/>
        <v>0.0015300000000000001</v>
      </c>
      <c r="E80" s="72">
        <v>92000</v>
      </c>
      <c r="F80" s="78">
        <f t="shared" si="1"/>
        <v>0.14076000000000002</v>
      </c>
      <c r="G80" s="29"/>
    </row>
    <row r="81" spans="2:7" ht="15.75">
      <c r="B81" s="82" t="s">
        <v>36</v>
      </c>
      <c r="C81" s="75">
        <v>0.5</v>
      </c>
      <c r="D81" s="76">
        <f t="shared" si="0"/>
        <v>8.5E-05</v>
      </c>
      <c r="E81" s="72">
        <v>80000</v>
      </c>
      <c r="F81" s="78">
        <f t="shared" si="1"/>
        <v>0.0068000000000000005</v>
      </c>
      <c r="G81" s="29"/>
    </row>
    <row r="82" spans="2:7" ht="15.75">
      <c r="B82" s="81" t="s">
        <v>37</v>
      </c>
      <c r="C82" s="75">
        <v>40</v>
      </c>
      <c r="D82" s="76">
        <f>C82*$E$11/1000</f>
        <v>0.0068000000000000005</v>
      </c>
      <c r="E82" s="72">
        <v>180000</v>
      </c>
      <c r="F82" s="78">
        <f t="shared" si="1"/>
        <v>1.224</v>
      </c>
      <c r="G82" s="29"/>
    </row>
    <row r="83" spans="2:7" ht="15.75">
      <c r="B83" s="81" t="s">
        <v>184</v>
      </c>
      <c r="C83" s="75">
        <v>11</v>
      </c>
      <c r="D83" s="76">
        <f>C83*$E$11/1000</f>
        <v>0.0018700000000000001</v>
      </c>
      <c r="E83" s="72">
        <v>125000</v>
      </c>
      <c r="F83" s="78">
        <f t="shared" si="1"/>
        <v>0.23375000000000004</v>
      </c>
      <c r="G83" s="29"/>
    </row>
    <row r="84" spans="2:7" ht="31.5">
      <c r="B84" s="81" t="s">
        <v>183</v>
      </c>
      <c r="C84" s="84">
        <v>300</v>
      </c>
      <c r="D84" s="76">
        <f>C84*$E$11/1000</f>
        <v>0.051000000000000004</v>
      </c>
      <c r="E84" s="72">
        <v>30000</v>
      </c>
      <c r="F84" s="78">
        <f t="shared" si="1"/>
        <v>1.53</v>
      </c>
      <c r="G84" s="29"/>
    </row>
    <row r="85" spans="2:7" ht="15.75">
      <c r="B85" s="85" t="s">
        <v>173</v>
      </c>
      <c r="C85" s="84">
        <v>30</v>
      </c>
      <c r="D85" s="117">
        <f>C85*$E$11/1000</f>
        <v>0.0051</v>
      </c>
      <c r="E85" s="72">
        <v>53600</v>
      </c>
      <c r="F85" s="78">
        <f t="shared" si="1"/>
        <v>0.27336</v>
      </c>
      <c r="G85" s="29"/>
    </row>
    <row r="86" spans="2:7" ht="16.5" thickBot="1">
      <c r="B86" s="115" t="s">
        <v>109</v>
      </c>
      <c r="C86" s="86">
        <v>120</v>
      </c>
      <c r="D86" s="87">
        <f>C86*$E$11/1000</f>
        <v>0.0204</v>
      </c>
      <c r="E86" s="72">
        <v>44000</v>
      </c>
      <c r="F86" s="78">
        <f t="shared" si="1"/>
        <v>0.8976000000000001</v>
      </c>
      <c r="G86" s="29"/>
    </row>
    <row r="87" spans="2:7" ht="36" customHeight="1" thickBot="1">
      <c r="B87" s="173" t="s">
        <v>38</v>
      </c>
      <c r="C87" s="86"/>
      <c r="D87" s="87"/>
      <c r="E87" s="236"/>
      <c r="F87" s="237"/>
      <c r="G87" s="29"/>
    </row>
    <row r="88" spans="2:7" ht="15.75">
      <c r="B88" s="176" t="s">
        <v>39</v>
      </c>
      <c r="C88" s="70">
        <v>217</v>
      </c>
      <c r="D88" s="76">
        <f aca="true" t="shared" si="2" ref="D88:D94">C88*$E$11/1000</f>
        <v>0.03689</v>
      </c>
      <c r="E88" s="72">
        <v>35000</v>
      </c>
      <c r="F88" s="78">
        <f>E88*D88/1000</f>
        <v>1.2911499999999998</v>
      </c>
      <c r="G88" s="29"/>
    </row>
    <row r="89" spans="2:7" ht="15.75">
      <c r="B89" s="81" t="s">
        <v>40</v>
      </c>
      <c r="C89" s="75">
        <v>90</v>
      </c>
      <c r="D89" s="76">
        <f t="shared" si="2"/>
        <v>0.015300000000000001</v>
      </c>
      <c r="E89" s="72">
        <v>36000</v>
      </c>
      <c r="F89" s="78">
        <f aca="true" t="shared" si="3" ref="F89:F95">E89*D89/1000</f>
        <v>0.5508000000000001</v>
      </c>
      <c r="G89" s="29"/>
    </row>
    <row r="90" spans="2:7" ht="15.75">
      <c r="B90" s="81" t="s">
        <v>41</v>
      </c>
      <c r="C90" s="75">
        <v>55</v>
      </c>
      <c r="D90" s="76">
        <f t="shared" si="2"/>
        <v>0.00935</v>
      </c>
      <c r="E90" s="72">
        <v>35000</v>
      </c>
      <c r="F90" s="78">
        <f t="shared" si="3"/>
        <v>0.32725</v>
      </c>
      <c r="G90" s="29"/>
    </row>
    <row r="91" spans="2:7" ht="15.75">
      <c r="B91" s="81" t="s">
        <v>42</v>
      </c>
      <c r="C91" s="75">
        <v>38</v>
      </c>
      <c r="D91" s="76">
        <f t="shared" si="2"/>
        <v>0.0064600000000000005</v>
      </c>
      <c r="E91" s="72">
        <v>30000</v>
      </c>
      <c r="F91" s="78">
        <f t="shared" si="3"/>
        <v>0.1938</v>
      </c>
      <c r="G91" s="29"/>
    </row>
    <row r="92" spans="2:7" ht="31.5">
      <c r="B92" s="81" t="s">
        <v>174</v>
      </c>
      <c r="C92" s="75">
        <v>44</v>
      </c>
      <c r="D92" s="76">
        <f t="shared" si="2"/>
        <v>0.0074800000000000005</v>
      </c>
      <c r="E92" s="72">
        <v>285000</v>
      </c>
      <c r="F92" s="78">
        <f t="shared" si="3"/>
        <v>2.1318</v>
      </c>
      <c r="G92" s="29"/>
    </row>
    <row r="93" spans="2:7" ht="15.75">
      <c r="B93" s="81" t="s">
        <v>91</v>
      </c>
      <c r="C93" s="75">
        <v>10</v>
      </c>
      <c r="D93" s="76">
        <f t="shared" si="2"/>
        <v>0.0017000000000000001</v>
      </c>
      <c r="E93" s="72">
        <v>135000</v>
      </c>
      <c r="F93" s="78">
        <f t="shared" si="3"/>
        <v>0.22950000000000004</v>
      </c>
      <c r="G93" s="29"/>
    </row>
    <row r="94" spans="2:7" ht="31.5">
      <c r="B94" s="81" t="s">
        <v>160</v>
      </c>
      <c r="C94" s="75">
        <v>27</v>
      </c>
      <c r="D94" s="76">
        <f t="shared" si="2"/>
        <v>0.00459</v>
      </c>
      <c r="E94" s="72">
        <v>120000</v>
      </c>
      <c r="F94" s="78">
        <f t="shared" si="3"/>
        <v>0.5508000000000001</v>
      </c>
      <c r="G94" s="29"/>
    </row>
    <row r="95" spans="2:7" ht="32.25" thickBot="1">
      <c r="B95" s="81" t="s">
        <v>161</v>
      </c>
      <c r="C95" s="75">
        <v>0.6</v>
      </c>
      <c r="D95" s="76">
        <f>C95*$E$11</f>
        <v>0.10200000000000001</v>
      </c>
      <c r="E95" s="72">
        <v>6500</v>
      </c>
      <c r="F95" s="78">
        <f t="shared" si="3"/>
        <v>0.663</v>
      </c>
      <c r="G95" s="29"/>
    </row>
    <row r="96" spans="2:7" ht="16.5" thickBot="1">
      <c r="B96" s="243" t="s">
        <v>43</v>
      </c>
      <c r="C96" s="109"/>
      <c r="D96" s="110"/>
      <c r="E96" s="110"/>
      <c r="F96" s="100">
        <f>SUM(F18:F86:F88:F95)</f>
        <v>19.494699000000004</v>
      </c>
      <c r="G96" s="29"/>
    </row>
    <row r="97" spans="2:7" ht="16.5" thickBot="1">
      <c r="B97" s="111" t="s">
        <v>49</v>
      </c>
      <c r="C97" s="99"/>
      <c r="D97" s="99"/>
      <c r="E97" s="241"/>
      <c r="F97" s="113">
        <f>F96/$E$11</f>
        <v>114.67470000000002</v>
      </c>
      <c r="G97" s="29"/>
    </row>
    <row r="98" spans="2:7" ht="15.75">
      <c r="B98" s="21"/>
      <c r="C98" s="114"/>
      <c r="D98" s="21"/>
      <c r="E98" s="114"/>
      <c r="F98" s="25"/>
      <c r="G98" s="29"/>
    </row>
    <row r="99" spans="2:7" ht="15.75">
      <c r="B99" s="53" t="s">
        <v>188</v>
      </c>
      <c r="C99" s="53"/>
      <c r="D99" s="21"/>
      <c r="E99" s="247" t="s">
        <v>189</v>
      </c>
      <c r="F99" s="247"/>
      <c r="G99" s="29"/>
    </row>
    <row r="100" spans="2:7" ht="15.75">
      <c r="B100" s="24"/>
      <c r="C100" s="25"/>
      <c r="D100" s="25"/>
      <c r="E100" s="25"/>
      <c r="F100" s="25"/>
      <c r="G100" s="29"/>
    </row>
    <row r="101" spans="2:7" ht="15.75">
      <c r="B101" s="24"/>
      <c r="C101" s="25"/>
      <c r="D101" s="25"/>
      <c r="E101" s="25"/>
      <c r="F101" s="23"/>
      <c r="G101" s="29"/>
    </row>
  </sheetData>
  <mergeCells count="8">
    <mergeCell ref="B7:F7"/>
    <mergeCell ref="B9:F9"/>
    <mergeCell ref="E99:F99"/>
    <mergeCell ref="B8:F8"/>
    <mergeCell ref="C6:D6"/>
    <mergeCell ref="E1:F1"/>
    <mergeCell ref="E2:F2"/>
    <mergeCell ref="E3:F3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75" r:id="rId1"/>
  <rowBreaks count="2" manualBreakCount="2">
    <brk id="57" min="1" max="5" man="1"/>
    <brk id="99" min="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A76">
      <selection activeCell="E4" sqref="E4"/>
    </sheetView>
  </sheetViews>
  <sheetFormatPr defaultColWidth="9.00390625" defaultRowHeight="12.75"/>
  <cols>
    <col min="1" max="1" width="7.125" style="0" customWidth="1"/>
    <col min="2" max="2" width="28.25390625" style="1" customWidth="1"/>
    <col min="3" max="3" width="13.75390625" style="1" customWidth="1"/>
    <col min="4" max="4" width="15.00390625" style="1" customWidth="1"/>
    <col min="5" max="5" width="18.75390625" style="1" customWidth="1"/>
    <col min="6" max="6" width="20.75390625" style="1" customWidth="1"/>
    <col min="7" max="7" width="15.375" style="0" customWidth="1"/>
  </cols>
  <sheetData>
    <row r="1" spans="1:7" ht="15.75">
      <c r="A1" s="29"/>
      <c r="B1" s="21"/>
      <c r="C1" s="52"/>
      <c r="D1" s="21"/>
      <c r="E1" s="245" t="s">
        <v>158</v>
      </c>
      <c r="F1" s="245"/>
      <c r="G1" s="29"/>
    </row>
    <row r="2" spans="1:7" ht="15.75">
      <c r="A2" s="29"/>
      <c r="B2" s="21"/>
      <c r="C2" s="52"/>
      <c r="D2" s="21"/>
      <c r="E2" s="245" t="s">
        <v>123</v>
      </c>
      <c r="F2" s="245"/>
      <c r="G2" s="29"/>
    </row>
    <row r="3" spans="1:7" ht="15.75">
      <c r="A3" s="29"/>
      <c r="B3" s="21"/>
      <c r="C3" s="52"/>
      <c r="D3" s="21"/>
      <c r="E3" s="245" t="s">
        <v>124</v>
      </c>
      <c r="F3" s="245"/>
      <c r="G3" s="29"/>
    </row>
    <row r="4" spans="1:7" ht="15.75">
      <c r="A4" s="29"/>
      <c r="B4" s="21"/>
      <c r="C4" s="52"/>
      <c r="D4" s="21"/>
      <c r="E4" s="53" t="s">
        <v>200</v>
      </c>
      <c r="F4" s="54"/>
      <c r="G4" s="29"/>
    </row>
    <row r="5" spans="1:7" ht="15.75">
      <c r="A5" s="29"/>
      <c r="B5" s="21"/>
      <c r="C5" s="21"/>
      <c r="D5" s="21"/>
      <c r="E5" s="21"/>
      <c r="F5" s="21"/>
      <c r="G5" s="29"/>
    </row>
    <row r="6" spans="1:7" ht="15.75">
      <c r="A6" s="29"/>
      <c r="B6" s="21"/>
      <c r="C6" s="246" t="s">
        <v>0</v>
      </c>
      <c r="D6" s="246"/>
      <c r="E6" s="21"/>
      <c r="F6" s="21"/>
      <c r="G6" s="29"/>
    </row>
    <row r="7" spans="1:7" ht="15.75">
      <c r="A7" s="29"/>
      <c r="B7" s="246" t="s">
        <v>199</v>
      </c>
      <c r="C7" s="246"/>
      <c r="D7" s="246"/>
      <c r="E7" s="246"/>
      <c r="F7" s="246"/>
      <c r="G7" s="29"/>
    </row>
    <row r="8" spans="1:7" ht="15.75">
      <c r="A8" s="29"/>
      <c r="B8" s="246" t="s">
        <v>171</v>
      </c>
      <c r="C8" s="246"/>
      <c r="D8" s="246"/>
      <c r="E8" s="246"/>
      <c r="F8" s="246"/>
      <c r="G8" s="29"/>
    </row>
    <row r="9" spans="1:7" ht="38.25">
      <c r="A9" s="29"/>
      <c r="B9" s="232"/>
      <c r="C9" s="55" t="s">
        <v>107</v>
      </c>
      <c r="D9" s="55" t="s">
        <v>163</v>
      </c>
      <c r="E9" s="232"/>
      <c r="F9" s="232"/>
      <c r="G9" s="35"/>
    </row>
    <row r="10" spans="1:7" ht="16.5" thickBot="1">
      <c r="A10" s="29"/>
      <c r="B10" s="21"/>
      <c r="C10" s="21">
        <v>1</v>
      </c>
      <c r="D10" s="21">
        <v>170</v>
      </c>
      <c r="E10" s="186">
        <f>C10*D10/1000</f>
        <v>0.17</v>
      </c>
      <c r="F10" s="233" t="s">
        <v>64</v>
      </c>
      <c r="G10" s="29"/>
    </row>
    <row r="11" spans="1:7" ht="15.75">
      <c r="A11" s="29"/>
      <c r="B11" s="57" t="s">
        <v>2</v>
      </c>
      <c r="C11" s="58" t="s">
        <v>52</v>
      </c>
      <c r="D11" s="46" t="s">
        <v>4</v>
      </c>
      <c r="E11" s="47" t="s">
        <v>5</v>
      </c>
      <c r="F11" s="48" t="s">
        <v>6</v>
      </c>
      <c r="G11" s="29"/>
    </row>
    <row r="12" spans="1:7" ht="15.75">
      <c r="A12" s="29"/>
      <c r="B12" s="49" t="s">
        <v>7</v>
      </c>
      <c r="C12" s="50" t="s">
        <v>53</v>
      </c>
      <c r="D12" s="51" t="s">
        <v>9</v>
      </c>
      <c r="E12" s="59" t="s">
        <v>10</v>
      </c>
      <c r="F12" s="60"/>
      <c r="G12" s="29"/>
    </row>
    <row r="13" spans="1:7" ht="15.75">
      <c r="A13" s="29"/>
      <c r="B13" s="49" t="s">
        <v>11</v>
      </c>
      <c r="C13" s="50" t="s">
        <v>54</v>
      </c>
      <c r="D13" s="51" t="s">
        <v>13</v>
      </c>
      <c r="E13" s="59" t="s">
        <v>14</v>
      </c>
      <c r="F13" s="60"/>
      <c r="G13" s="29"/>
    </row>
    <row r="14" spans="1:7" ht="15.75">
      <c r="A14" s="29"/>
      <c r="B14" s="49"/>
      <c r="C14" s="50"/>
      <c r="D14" s="51" t="s">
        <v>16</v>
      </c>
      <c r="E14" s="59" t="s">
        <v>17</v>
      </c>
      <c r="F14" s="60"/>
      <c r="G14" s="29"/>
    </row>
    <row r="15" spans="1:7" ht="16.5" thickBot="1">
      <c r="A15" s="29"/>
      <c r="B15" s="61"/>
      <c r="C15" s="62" t="s">
        <v>18</v>
      </c>
      <c r="D15" s="63" t="s">
        <v>19</v>
      </c>
      <c r="E15" s="51" t="s">
        <v>20</v>
      </c>
      <c r="F15" s="64" t="s">
        <v>21</v>
      </c>
      <c r="G15" s="29"/>
    </row>
    <row r="16" spans="1:7" ht="16.5" thickBot="1">
      <c r="A16" s="29"/>
      <c r="B16" s="65">
        <v>1</v>
      </c>
      <c r="C16" s="66">
        <v>2</v>
      </c>
      <c r="D16" s="67">
        <v>3</v>
      </c>
      <c r="E16" s="234">
        <v>4</v>
      </c>
      <c r="F16" s="68">
        <v>5</v>
      </c>
      <c r="G16" s="29"/>
    </row>
    <row r="17" spans="1:7" ht="15.75">
      <c r="A17" s="29"/>
      <c r="B17" s="157" t="s">
        <v>22</v>
      </c>
      <c r="C17" s="70">
        <v>2.7</v>
      </c>
      <c r="D17" s="71">
        <f>C17*$E$10/1000</f>
        <v>0.0004590000000000001</v>
      </c>
      <c r="E17" s="235">
        <v>32880</v>
      </c>
      <c r="F17" s="78">
        <f>E17*D17/1000</f>
        <v>0.015091920000000003</v>
      </c>
      <c r="G17" s="29"/>
    </row>
    <row r="18" spans="1:7" ht="15.75">
      <c r="A18" s="29"/>
      <c r="B18" s="82" t="s">
        <v>23</v>
      </c>
      <c r="C18" s="75">
        <v>60</v>
      </c>
      <c r="D18" s="76">
        <f>C18*$E$10/1000</f>
        <v>0.0102</v>
      </c>
      <c r="E18" s="77">
        <v>21580</v>
      </c>
      <c r="F18" s="78">
        <f>E18*D18/1000</f>
        <v>0.220116</v>
      </c>
      <c r="G18" s="29"/>
    </row>
    <row r="19" spans="1:7" ht="15.75">
      <c r="A19" s="29"/>
      <c r="B19" s="82" t="s">
        <v>24</v>
      </c>
      <c r="C19" s="75">
        <v>3.2</v>
      </c>
      <c r="D19" s="76">
        <f aca="true" t="shared" si="0" ref="D19:D42">C19*$E$10/1000</f>
        <v>0.000544</v>
      </c>
      <c r="E19" s="72">
        <v>28000</v>
      </c>
      <c r="F19" s="78">
        <f aca="true" t="shared" si="1" ref="F19:F44">E19*D19/1000</f>
        <v>0.015231999999999999</v>
      </c>
      <c r="G19" s="29"/>
    </row>
    <row r="20" spans="1:7" ht="15.75">
      <c r="A20" s="29"/>
      <c r="B20" s="82" t="s">
        <v>26</v>
      </c>
      <c r="C20" s="75">
        <v>2</v>
      </c>
      <c r="D20" s="76">
        <f t="shared" si="0"/>
        <v>0.00034</v>
      </c>
      <c r="E20" s="72">
        <v>60000</v>
      </c>
      <c r="F20" s="78">
        <f t="shared" si="1"/>
        <v>0.0204</v>
      </c>
      <c r="G20" s="29"/>
    </row>
    <row r="21" spans="1:7" ht="15.75">
      <c r="A21" s="29"/>
      <c r="B21" s="82" t="s">
        <v>27</v>
      </c>
      <c r="C21" s="75">
        <v>10.5</v>
      </c>
      <c r="D21" s="76">
        <f t="shared" si="0"/>
        <v>0.0017850000000000001</v>
      </c>
      <c r="E21" s="72">
        <v>45000</v>
      </c>
      <c r="F21" s="78">
        <f t="shared" si="1"/>
        <v>0.08032500000000001</v>
      </c>
      <c r="G21" s="29"/>
    </row>
    <row r="22" spans="1:7" ht="18.75" customHeight="1">
      <c r="A22" s="29"/>
      <c r="B22" s="82" t="s">
        <v>29</v>
      </c>
      <c r="C22" s="75">
        <v>5.5</v>
      </c>
      <c r="D22" s="76">
        <f t="shared" si="0"/>
        <v>0.0009350000000000001</v>
      </c>
      <c r="E22" s="72">
        <v>32000</v>
      </c>
      <c r="F22" s="78">
        <f t="shared" si="1"/>
        <v>0.029920000000000002</v>
      </c>
      <c r="G22" s="29"/>
    </row>
    <row r="23" spans="1:7" ht="15.75">
      <c r="A23" s="29"/>
      <c r="B23" s="82" t="s">
        <v>95</v>
      </c>
      <c r="C23" s="75">
        <v>1</v>
      </c>
      <c r="D23" s="76">
        <f t="shared" si="0"/>
        <v>0.00017</v>
      </c>
      <c r="E23" s="72">
        <v>77000</v>
      </c>
      <c r="F23" s="78">
        <f t="shared" si="1"/>
        <v>0.013090000000000001</v>
      </c>
      <c r="G23" s="29"/>
    </row>
    <row r="24" spans="1:7" ht="15.75">
      <c r="A24" s="29"/>
      <c r="B24" s="82" t="s">
        <v>74</v>
      </c>
      <c r="C24" s="75">
        <v>2</v>
      </c>
      <c r="D24" s="76">
        <f t="shared" si="0"/>
        <v>0.00034</v>
      </c>
      <c r="E24" s="72">
        <v>68000</v>
      </c>
      <c r="F24" s="78">
        <f t="shared" si="1"/>
        <v>0.02312</v>
      </c>
      <c r="G24" s="29"/>
    </row>
    <row r="25" spans="1:7" ht="15.75">
      <c r="A25" s="29"/>
      <c r="B25" s="82" t="s">
        <v>75</v>
      </c>
      <c r="C25" s="75">
        <v>0.2</v>
      </c>
      <c r="D25" s="76">
        <f t="shared" si="0"/>
        <v>3.4E-05</v>
      </c>
      <c r="E25" s="72">
        <v>89000</v>
      </c>
      <c r="F25" s="78">
        <f t="shared" si="1"/>
        <v>0.0030259999999999996</v>
      </c>
      <c r="G25" s="29"/>
    </row>
    <row r="26" spans="1:7" ht="15.75">
      <c r="A26" s="29"/>
      <c r="B26" s="82" t="s">
        <v>31</v>
      </c>
      <c r="C26" s="75">
        <v>1</v>
      </c>
      <c r="D26" s="76">
        <f t="shared" si="0"/>
        <v>0.00017</v>
      </c>
      <c r="E26" s="72">
        <v>40000</v>
      </c>
      <c r="F26" s="78">
        <f t="shared" si="1"/>
        <v>0.0068000000000000005</v>
      </c>
      <c r="G26" s="29"/>
    </row>
    <row r="27" spans="1:7" ht="15.75">
      <c r="A27" s="29"/>
      <c r="B27" s="82" t="s">
        <v>32</v>
      </c>
      <c r="C27" s="75">
        <v>6</v>
      </c>
      <c r="D27" s="76">
        <f t="shared" si="0"/>
        <v>0.00102</v>
      </c>
      <c r="E27" s="72">
        <v>220000</v>
      </c>
      <c r="F27" s="78">
        <f t="shared" si="1"/>
        <v>0.22440000000000002</v>
      </c>
      <c r="G27" s="29"/>
    </row>
    <row r="28" spans="1:7" ht="17.25" customHeight="1">
      <c r="A28" s="29"/>
      <c r="B28" s="82" t="s">
        <v>33</v>
      </c>
      <c r="C28" s="75">
        <v>5</v>
      </c>
      <c r="D28" s="76">
        <f t="shared" si="0"/>
        <v>0.0008500000000000001</v>
      </c>
      <c r="E28" s="72">
        <v>62000</v>
      </c>
      <c r="F28" s="78">
        <f t="shared" si="1"/>
        <v>0.052700000000000004</v>
      </c>
      <c r="G28" s="29"/>
    </row>
    <row r="29" spans="1:7" ht="15.75">
      <c r="A29" s="29"/>
      <c r="B29" s="82" t="s">
        <v>101</v>
      </c>
      <c r="C29" s="75">
        <v>2</v>
      </c>
      <c r="D29" s="76">
        <f t="shared" si="0"/>
        <v>0.00034</v>
      </c>
      <c r="E29" s="72">
        <v>131000</v>
      </c>
      <c r="F29" s="78">
        <f t="shared" si="1"/>
        <v>0.04454</v>
      </c>
      <c r="G29" s="29"/>
    </row>
    <row r="30" spans="1:7" ht="15.75">
      <c r="A30" s="29"/>
      <c r="B30" s="82" t="s">
        <v>102</v>
      </c>
      <c r="C30" s="75">
        <v>2</v>
      </c>
      <c r="D30" s="76">
        <f t="shared" si="0"/>
        <v>0.00034</v>
      </c>
      <c r="E30" s="72">
        <v>142000</v>
      </c>
      <c r="F30" s="78">
        <f t="shared" si="1"/>
        <v>0.04828</v>
      </c>
      <c r="G30" s="29"/>
    </row>
    <row r="31" spans="1:7" ht="16.5" customHeight="1">
      <c r="A31" s="29"/>
      <c r="B31" s="82" t="s">
        <v>89</v>
      </c>
      <c r="C31" s="75">
        <v>5</v>
      </c>
      <c r="D31" s="76">
        <f t="shared" si="0"/>
        <v>0.0008500000000000001</v>
      </c>
      <c r="E31" s="72">
        <v>158000</v>
      </c>
      <c r="F31" s="78">
        <f t="shared" si="1"/>
        <v>0.1343</v>
      </c>
      <c r="G31" s="29"/>
    </row>
    <row r="32" spans="1:7" ht="15.75">
      <c r="A32" s="29"/>
      <c r="B32" s="82" t="s">
        <v>35</v>
      </c>
      <c r="C32" s="75">
        <v>3</v>
      </c>
      <c r="D32" s="76">
        <f t="shared" si="0"/>
        <v>0.00051</v>
      </c>
      <c r="E32" s="72">
        <v>10000</v>
      </c>
      <c r="F32" s="78">
        <f t="shared" si="1"/>
        <v>0.0051</v>
      </c>
      <c r="G32" s="29"/>
    </row>
    <row r="33" spans="1:7" ht="15.75">
      <c r="A33" s="29"/>
      <c r="B33" s="82" t="s">
        <v>87</v>
      </c>
      <c r="C33" s="75">
        <v>0.1</v>
      </c>
      <c r="D33" s="76">
        <f t="shared" si="0"/>
        <v>1.7E-05</v>
      </c>
      <c r="E33" s="72">
        <v>500000</v>
      </c>
      <c r="F33" s="78">
        <f t="shared" si="1"/>
        <v>0.0085</v>
      </c>
      <c r="G33" s="29"/>
    </row>
    <row r="34" spans="1:7" ht="15.75">
      <c r="A34" s="29"/>
      <c r="B34" s="82" t="s">
        <v>59</v>
      </c>
      <c r="C34" s="75">
        <v>11</v>
      </c>
      <c r="D34" s="76">
        <f t="shared" si="0"/>
        <v>0.0018700000000000001</v>
      </c>
      <c r="E34" s="72">
        <v>85000</v>
      </c>
      <c r="F34" s="78">
        <f t="shared" si="1"/>
        <v>0.15895</v>
      </c>
      <c r="G34" s="29"/>
    </row>
    <row r="35" spans="1:7" ht="17.25" customHeight="1">
      <c r="A35" s="29"/>
      <c r="B35" s="82" t="s">
        <v>182</v>
      </c>
      <c r="C35" s="75">
        <v>2</v>
      </c>
      <c r="D35" s="76">
        <f t="shared" si="0"/>
        <v>0.00034</v>
      </c>
      <c r="E35" s="72">
        <v>94000</v>
      </c>
      <c r="F35" s="78">
        <f t="shared" si="1"/>
        <v>0.03196</v>
      </c>
      <c r="G35" s="29"/>
    </row>
    <row r="36" spans="1:7" ht="15.75">
      <c r="A36" s="29"/>
      <c r="B36" s="82" t="s">
        <v>60</v>
      </c>
      <c r="C36" s="75">
        <v>13</v>
      </c>
      <c r="D36" s="76">
        <f t="shared" si="0"/>
        <v>0.00221</v>
      </c>
      <c r="E36" s="72">
        <v>27500</v>
      </c>
      <c r="F36" s="78">
        <f t="shared" si="1"/>
        <v>0.060775</v>
      </c>
      <c r="G36" s="29"/>
    </row>
    <row r="37" spans="1:7" ht="15.75">
      <c r="A37" s="29"/>
      <c r="B37" s="82" t="s">
        <v>88</v>
      </c>
      <c r="C37" s="75">
        <v>0.2</v>
      </c>
      <c r="D37" s="76">
        <f t="shared" si="0"/>
        <v>3.4E-05</v>
      </c>
      <c r="E37" s="72">
        <v>85000</v>
      </c>
      <c r="F37" s="78">
        <f t="shared" si="1"/>
        <v>0.00289</v>
      </c>
      <c r="G37" s="29"/>
    </row>
    <row r="38" spans="1:7" ht="15.75">
      <c r="A38" s="29"/>
      <c r="B38" s="82" t="s">
        <v>61</v>
      </c>
      <c r="C38" s="75">
        <v>9.5</v>
      </c>
      <c r="D38" s="76">
        <f t="shared" si="0"/>
        <v>0.0016150000000000001</v>
      </c>
      <c r="E38" s="72">
        <v>90000</v>
      </c>
      <c r="F38" s="78">
        <f t="shared" si="1"/>
        <v>0.14535000000000003</v>
      </c>
      <c r="G38" s="29"/>
    </row>
    <row r="39" spans="1:7" ht="30.75" customHeight="1">
      <c r="A39" s="29"/>
      <c r="B39" s="82" t="s">
        <v>105</v>
      </c>
      <c r="C39" s="75">
        <v>0.2</v>
      </c>
      <c r="D39" s="76">
        <f t="shared" si="0"/>
        <v>3.4E-05</v>
      </c>
      <c r="E39" s="72">
        <v>260000</v>
      </c>
      <c r="F39" s="78">
        <f t="shared" si="1"/>
        <v>0.00884</v>
      </c>
      <c r="G39" s="29"/>
    </row>
    <row r="40" spans="1:7" ht="31.5">
      <c r="A40" s="29"/>
      <c r="B40" s="82" t="s">
        <v>181</v>
      </c>
      <c r="C40" s="75">
        <v>10</v>
      </c>
      <c r="D40" s="76">
        <f t="shared" si="0"/>
        <v>0.0017000000000000001</v>
      </c>
      <c r="E40" s="72">
        <v>65000</v>
      </c>
      <c r="F40" s="78">
        <f t="shared" si="1"/>
        <v>0.11050000000000001</v>
      </c>
      <c r="G40" s="29"/>
    </row>
    <row r="41" spans="1:7" ht="15.75">
      <c r="A41" s="29"/>
      <c r="B41" s="82" t="s">
        <v>63</v>
      </c>
      <c r="C41" s="75">
        <v>1</v>
      </c>
      <c r="D41" s="76">
        <f t="shared" si="0"/>
        <v>0.00017</v>
      </c>
      <c r="E41" s="72">
        <v>94000</v>
      </c>
      <c r="F41" s="78">
        <f t="shared" si="1"/>
        <v>0.01598</v>
      </c>
      <c r="G41" s="29"/>
    </row>
    <row r="42" spans="1:7" ht="15.75">
      <c r="A42" s="29"/>
      <c r="B42" s="82" t="s">
        <v>62</v>
      </c>
      <c r="C42" s="75">
        <v>13.5</v>
      </c>
      <c r="D42" s="76">
        <f t="shared" si="0"/>
        <v>0.002295</v>
      </c>
      <c r="E42" s="72">
        <v>92000</v>
      </c>
      <c r="F42" s="78">
        <f t="shared" si="1"/>
        <v>0.21114000000000002</v>
      </c>
      <c r="G42" s="29"/>
    </row>
    <row r="43" spans="1:7" ht="15.75">
      <c r="A43" s="29"/>
      <c r="B43" s="81" t="s">
        <v>184</v>
      </c>
      <c r="C43" s="75">
        <v>3</v>
      </c>
      <c r="D43" s="76">
        <f>C43*$E$10/1000</f>
        <v>0.00051</v>
      </c>
      <c r="E43" s="72">
        <v>125000</v>
      </c>
      <c r="F43" s="78">
        <f t="shared" si="1"/>
        <v>0.06375</v>
      </c>
      <c r="G43" s="29"/>
    </row>
    <row r="44" spans="1:7" ht="32.25" thickBot="1">
      <c r="A44" s="29"/>
      <c r="B44" s="81" t="s">
        <v>183</v>
      </c>
      <c r="C44" s="84">
        <v>35</v>
      </c>
      <c r="D44" s="76">
        <f>C44*$E$10/1000</f>
        <v>0.00595</v>
      </c>
      <c r="E44" s="72">
        <v>30000</v>
      </c>
      <c r="F44" s="78">
        <f t="shared" si="1"/>
        <v>0.1785</v>
      </c>
      <c r="G44" s="29"/>
    </row>
    <row r="45" spans="1:7" ht="31.5" customHeight="1" thickBot="1">
      <c r="A45" s="29"/>
      <c r="B45" s="244" t="s">
        <v>38</v>
      </c>
      <c r="C45" s="84"/>
      <c r="D45" s="76"/>
      <c r="E45" s="236"/>
      <c r="F45" s="237"/>
      <c r="G45" s="29"/>
    </row>
    <row r="46" spans="1:7" ht="15.75">
      <c r="A46" s="29"/>
      <c r="B46" s="176" t="s">
        <v>39</v>
      </c>
      <c r="C46" s="70">
        <v>70</v>
      </c>
      <c r="D46" s="76">
        <f aca="true" t="shared" si="2" ref="D46:D52">C46*$E$10/1000</f>
        <v>0.0119</v>
      </c>
      <c r="E46" s="72">
        <v>35000</v>
      </c>
      <c r="F46" s="78">
        <f>E46*D46/1000</f>
        <v>0.41650000000000004</v>
      </c>
      <c r="G46" s="29"/>
    </row>
    <row r="47" spans="1:7" ht="15.75">
      <c r="A47" s="29"/>
      <c r="B47" s="81" t="s">
        <v>40</v>
      </c>
      <c r="C47" s="75">
        <v>45</v>
      </c>
      <c r="D47" s="76">
        <f t="shared" si="2"/>
        <v>0.0076500000000000005</v>
      </c>
      <c r="E47" s="72">
        <v>36000</v>
      </c>
      <c r="F47" s="78">
        <f aca="true" t="shared" si="3" ref="F47:F53">E47*D47/1000</f>
        <v>0.27540000000000003</v>
      </c>
      <c r="G47" s="29"/>
    </row>
    <row r="48" spans="1:7" ht="15.75">
      <c r="A48" s="29"/>
      <c r="B48" s="81" t="s">
        <v>41</v>
      </c>
      <c r="C48" s="75">
        <v>25</v>
      </c>
      <c r="D48" s="76">
        <f t="shared" si="2"/>
        <v>0.00425</v>
      </c>
      <c r="E48" s="72">
        <v>35000</v>
      </c>
      <c r="F48" s="78">
        <f t="shared" si="3"/>
        <v>0.14875</v>
      </c>
      <c r="G48" s="29"/>
    </row>
    <row r="49" spans="1:7" ht="15.75">
      <c r="A49" s="29"/>
      <c r="B49" s="81" t="s">
        <v>42</v>
      </c>
      <c r="C49" s="75">
        <v>20</v>
      </c>
      <c r="D49" s="76">
        <f t="shared" si="2"/>
        <v>0.0034000000000000002</v>
      </c>
      <c r="E49" s="77">
        <v>30000</v>
      </c>
      <c r="F49" s="78">
        <f t="shared" si="3"/>
        <v>0.10200000000000001</v>
      </c>
      <c r="G49" s="29"/>
    </row>
    <row r="50" spans="1:7" ht="31.5" customHeight="1">
      <c r="A50" s="29"/>
      <c r="B50" s="81" t="s">
        <v>174</v>
      </c>
      <c r="C50" s="75">
        <v>60</v>
      </c>
      <c r="D50" s="76">
        <f t="shared" si="2"/>
        <v>0.0102</v>
      </c>
      <c r="E50" s="77">
        <v>285000</v>
      </c>
      <c r="F50" s="78">
        <f t="shared" si="3"/>
        <v>2.907</v>
      </c>
      <c r="G50" s="29"/>
    </row>
    <row r="51" spans="1:7" ht="15.75">
      <c r="A51" s="29"/>
      <c r="B51" s="81" t="s">
        <v>91</v>
      </c>
      <c r="C51" s="75">
        <v>10</v>
      </c>
      <c r="D51" s="76">
        <f t="shared" si="2"/>
        <v>0.0017000000000000001</v>
      </c>
      <c r="E51" s="72">
        <v>135000</v>
      </c>
      <c r="F51" s="78">
        <f t="shared" si="3"/>
        <v>0.22950000000000004</v>
      </c>
      <c r="G51" s="29"/>
    </row>
    <row r="52" spans="1:7" ht="31.5">
      <c r="A52" s="29"/>
      <c r="B52" s="81" t="s">
        <v>159</v>
      </c>
      <c r="C52" s="75">
        <v>30</v>
      </c>
      <c r="D52" s="76">
        <f t="shared" si="2"/>
        <v>0.0051</v>
      </c>
      <c r="E52" s="72">
        <v>120000</v>
      </c>
      <c r="F52" s="78">
        <f t="shared" si="3"/>
        <v>0.612</v>
      </c>
      <c r="G52" s="29"/>
    </row>
    <row r="53" spans="1:7" ht="32.25" thickBot="1">
      <c r="A53" s="29"/>
      <c r="B53" s="81" t="s">
        <v>155</v>
      </c>
      <c r="C53" s="75">
        <v>0.1</v>
      </c>
      <c r="D53" s="76">
        <f>C53*$E$10</f>
        <v>0.017</v>
      </c>
      <c r="E53" s="72">
        <v>6500</v>
      </c>
      <c r="F53" s="78">
        <f t="shared" si="3"/>
        <v>0.11050000000000001</v>
      </c>
      <c r="G53" s="29"/>
    </row>
    <row r="54" spans="1:7" ht="16.5" thickBot="1">
      <c r="A54" s="29"/>
      <c r="B54" s="240" t="s">
        <v>43</v>
      </c>
      <c r="C54" s="109"/>
      <c r="D54" s="110"/>
      <c r="E54" s="110"/>
      <c r="F54" s="100">
        <f>SUM(F17:F44:F46:F53)</f>
        <v>6.73522592</v>
      </c>
      <c r="G54" s="29"/>
    </row>
    <row r="55" spans="1:7" ht="16.5" thickBot="1">
      <c r="A55" s="29"/>
      <c r="B55" s="227" t="s">
        <v>49</v>
      </c>
      <c r="C55" s="67"/>
      <c r="D55" s="67"/>
      <c r="E55" s="234"/>
      <c r="F55" s="214">
        <f>F54/$E$10</f>
        <v>39.618975999999996</v>
      </c>
      <c r="G55" s="29"/>
    </row>
    <row r="56" spans="1:7" ht="15.75">
      <c r="A56" s="29"/>
      <c r="B56" s="24"/>
      <c r="C56" s="233"/>
      <c r="D56" s="25"/>
      <c r="E56" s="233"/>
      <c r="F56" s="25"/>
      <c r="G56" s="29"/>
    </row>
    <row r="57" spans="1:7" ht="15.75">
      <c r="A57" s="29"/>
      <c r="B57" s="21"/>
      <c r="C57" s="21"/>
      <c r="D57" s="21"/>
      <c r="E57" s="24"/>
      <c r="F57" s="233"/>
      <c r="G57" s="29"/>
    </row>
    <row r="58" spans="1:7" ht="15.75">
      <c r="A58" s="29"/>
      <c r="B58" s="21"/>
      <c r="C58" s="21"/>
      <c r="D58" s="21"/>
      <c r="E58" s="21"/>
      <c r="F58" s="25"/>
      <c r="G58" s="29"/>
    </row>
    <row r="59" spans="1:7" ht="15.75">
      <c r="A59" s="29"/>
      <c r="B59" s="53" t="s">
        <v>188</v>
      </c>
      <c r="C59" s="53"/>
      <c r="D59" s="21"/>
      <c r="E59" s="247" t="s">
        <v>189</v>
      </c>
      <c r="F59" s="247"/>
      <c r="G59" s="29"/>
    </row>
    <row r="60" spans="1:7" ht="15.75">
      <c r="A60" s="22"/>
      <c r="B60" s="24"/>
      <c r="C60" s="25"/>
      <c r="D60" s="25"/>
      <c r="E60" s="25"/>
      <c r="F60" s="25"/>
      <c r="G60" s="22"/>
    </row>
    <row r="61" spans="1:7" ht="15.75">
      <c r="A61" s="22"/>
      <c r="B61" s="24"/>
      <c r="C61" s="25"/>
      <c r="D61" s="25"/>
      <c r="E61" s="25"/>
      <c r="F61" s="23"/>
      <c r="G61" s="22"/>
    </row>
  </sheetData>
  <mergeCells count="7">
    <mergeCell ref="E1:F1"/>
    <mergeCell ref="E2:F2"/>
    <mergeCell ref="E3:F3"/>
    <mergeCell ref="E59:F59"/>
    <mergeCell ref="B7:F7"/>
    <mergeCell ref="B8:F8"/>
    <mergeCell ref="C6:D6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="75" zoomScaleNormal="75" workbookViewId="0" topLeftCell="A76">
      <selection activeCell="E4" sqref="E4"/>
    </sheetView>
  </sheetViews>
  <sheetFormatPr defaultColWidth="9.00390625" defaultRowHeight="12.75"/>
  <cols>
    <col min="2" max="2" width="28.375" style="1" customWidth="1"/>
    <col min="3" max="3" width="13.25390625" style="1" customWidth="1"/>
    <col min="4" max="4" width="13.625" style="1" customWidth="1"/>
    <col min="5" max="5" width="18.25390625" style="1" customWidth="1"/>
    <col min="6" max="6" width="18.625" style="1" customWidth="1"/>
  </cols>
  <sheetData>
    <row r="1" spans="1:6" ht="15.75">
      <c r="A1" s="29"/>
      <c r="B1" s="21"/>
      <c r="C1" s="52"/>
      <c r="D1" s="21"/>
      <c r="E1" s="245" t="s">
        <v>126</v>
      </c>
      <c r="F1" s="245"/>
    </row>
    <row r="2" spans="1:6" ht="15.75">
      <c r="A2" s="29"/>
      <c r="B2" s="21"/>
      <c r="C2" s="52"/>
      <c r="D2" s="21"/>
      <c r="E2" s="245" t="s">
        <v>123</v>
      </c>
      <c r="F2" s="245"/>
    </row>
    <row r="3" spans="1:6" ht="15.75">
      <c r="A3" s="29"/>
      <c r="B3" s="21"/>
      <c r="C3" s="52"/>
      <c r="D3" s="21"/>
      <c r="E3" s="245" t="s">
        <v>124</v>
      </c>
      <c r="F3" s="245"/>
    </row>
    <row r="4" spans="1:6" ht="15.75">
      <c r="A4" s="29"/>
      <c r="B4" s="21"/>
      <c r="C4" s="52"/>
      <c r="D4" s="21"/>
      <c r="E4" s="53" t="s">
        <v>202</v>
      </c>
      <c r="F4" s="54"/>
    </row>
    <row r="5" spans="1:6" ht="15.75">
      <c r="A5" s="29"/>
      <c r="B5" s="21"/>
      <c r="C5" s="52"/>
      <c r="D5" s="21"/>
      <c r="E5" s="21"/>
      <c r="F5" s="21"/>
    </row>
    <row r="6" spans="1:6" ht="15.75">
      <c r="A6" s="29"/>
      <c r="B6" s="21"/>
      <c r="C6" s="52"/>
      <c r="D6" s="21"/>
      <c r="E6" s="21"/>
      <c r="F6" s="21"/>
    </row>
    <row r="7" spans="1:6" ht="15.75">
      <c r="A7" s="29"/>
      <c r="B7" s="246" t="s">
        <v>0</v>
      </c>
      <c r="C7" s="246"/>
      <c r="D7" s="246"/>
      <c r="E7" s="246"/>
      <c r="F7" s="246"/>
    </row>
    <row r="8" spans="1:7" ht="16.5">
      <c r="A8" s="31" t="s">
        <v>117</v>
      </c>
      <c r="B8" s="246" t="s">
        <v>190</v>
      </c>
      <c r="C8" s="246"/>
      <c r="D8" s="246"/>
      <c r="E8" s="246"/>
      <c r="F8" s="246"/>
      <c r="G8" s="32"/>
    </row>
    <row r="9" spans="1:7" ht="16.5">
      <c r="A9" s="30"/>
      <c r="B9" s="246" t="s">
        <v>119</v>
      </c>
      <c r="C9" s="246"/>
      <c r="D9" s="246"/>
      <c r="E9" s="246"/>
      <c r="F9" s="246"/>
      <c r="G9" s="23"/>
    </row>
    <row r="10" spans="1:7" ht="16.5">
      <c r="A10" s="30"/>
      <c r="B10" s="246" t="s">
        <v>114</v>
      </c>
      <c r="C10" s="246"/>
      <c r="D10" s="246"/>
      <c r="E10" s="246"/>
      <c r="F10" s="246"/>
      <c r="G10" s="4"/>
    </row>
    <row r="11" spans="1:7" ht="16.5">
      <c r="A11" s="30"/>
      <c r="B11" s="246" t="s">
        <v>115</v>
      </c>
      <c r="C11" s="246"/>
      <c r="D11" s="246"/>
      <c r="E11" s="246"/>
      <c r="F11" s="246"/>
      <c r="G11" s="4"/>
    </row>
    <row r="12" spans="1:6" ht="15.75">
      <c r="A12" s="29"/>
      <c r="B12" s="246" t="s">
        <v>162</v>
      </c>
      <c r="C12" s="246"/>
      <c r="D12" s="246"/>
      <c r="E12" s="246"/>
      <c r="F12" s="246"/>
    </row>
    <row r="13" spans="1:6" ht="57.75" customHeight="1">
      <c r="A13" s="29"/>
      <c r="B13" s="23"/>
      <c r="C13" s="55" t="s">
        <v>106</v>
      </c>
      <c r="D13" s="55" t="s">
        <v>163</v>
      </c>
      <c r="E13" s="23"/>
      <c r="F13" s="23"/>
    </row>
    <row r="14" spans="1:6" ht="15.75">
      <c r="A14" s="29"/>
      <c r="B14" s="21"/>
      <c r="C14" s="21">
        <v>1</v>
      </c>
      <c r="D14" s="21">
        <v>170</v>
      </c>
      <c r="E14" s="56">
        <f>C14*D14/1000</f>
        <v>0.17</v>
      </c>
      <c r="F14" s="24" t="s">
        <v>1</v>
      </c>
    </row>
    <row r="15" spans="1:6" ht="16.5" thickBot="1">
      <c r="A15" s="29"/>
      <c r="B15" s="21"/>
      <c r="C15" s="52"/>
      <c r="D15" s="21"/>
      <c r="E15" s="21"/>
      <c r="F15" s="21"/>
    </row>
    <row r="16" spans="1:6" ht="15.75">
      <c r="A16" s="29"/>
      <c r="B16" s="57" t="s">
        <v>2</v>
      </c>
      <c r="C16" s="58" t="s">
        <v>3</v>
      </c>
      <c r="D16" s="46" t="s">
        <v>4</v>
      </c>
      <c r="E16" s="47" t="s">
        <v>5</v>
      </c>
      <c r="F16" s="48" t="s">
        <v>6</v>
      </c>
    </row>
    <row r="17" spans="1:6" ht="15.75">
      <c r="A17" s="29"/>
      <c r="B17" s="49" t="s">
        <v>7</v>
      </c>
      <c r="C17" s="50" t="s">
        <v>8</v>
      </c>
      <c r="D17" s="51" t="s">
        <v>9</v>
      </c>
      <c r="E17" s="59" t="s">
        <v>10</v>
      </c>
      <c r="F17" s="60"/>
    </row>
    <row r="18" spans="1:6" ht="15.75">
      <c r="A18" s="29"/>
      <c r="B18" s="49" t="s">
        <v>11</v>
      </c>
      <c r="C18" s="50" t="s">
        <v>12</v>
      </c>
      <c r="D18" s="51" t="s">
        <v>13</v>
      </c>
      <c r="E18" s="59" t="s">
        <v>14</v>
      </c>
      <c r="F18" s="60"/>
    </row>
    <row r="19" spans="1:6" ht="15.75">
      <c r="A19" s="29"/>
      <c r="B19" s="49"/>
      <c r="C19" s="50" t="s">
        <v>15</v>
      </c>
      <c r="D19" s="51" t="s">
        <v>16</v>
      </c>
      <c r="E19" s="59" t="s">
        <v>17</v>
      </c>
      <c r="F19" s="60"/>
    </row>
    <row r="20" spans="1:6" ht="16.5" thickBot="1">
      <c r="A20" s="29"/>
      <c r="B20" s="61"/>
      <c r="C20" s="62" t="s">
        <v>18</v>
      </c>
      <c r="D20" s="63" t="s">
        <v>19</v>
      </c>
      <c r="E20" s="51" t="s">
        <v>20</v>
      </c>
      <c r="F20" s="64" t="s">
        <v>21</v>
      </c>
    </row>
    <row r="21" spans="1:8" ht="16.5" thickBot="1">
      <c r="A21" s="29"/>
      <c r="B21" s="65">
        <v>1</v>
      </c>
      <c r="C21" s="66">
        <v>2</v>
      </c>
      <c r="D21" s="67">
        <v>3</v>
      </c>
      <c r="E21" s="67">
        <v>4</v>
      </c>
      <c r="F21" s="68">
        <v>5</v>
      </c>
      <c r="H21" s="20"/>
    </row>
    <row r="22" spans="1:6" ht="15.75">
      <c r="A22" s="29"/>
      <c r="B22" s="69" t="s">
        <v>22</v>
      </c>
      <c r="C22" s="70">
        <v>60</v>
      </c>
      <c r="D22" s="71">
        <f>C22*$E$14/1000</f>
        <v>0.0102</v>
      </c>
      <c r="E22" s="72">
        <v>32880</v>
      </c>
      <c r="F22" s="73">
        <f>D22*E22/1000</f>
        <v>0.335376</v>
      </c>
    </row>
    <row r="23" spans="1:6" ht="15.75">
      <c r="A23" s="29"/>
      <c r="B23" s="74" t="s">
        <v>24</v>
      </c>
      <c r="C23" s="75">
        <v>4</v>
      </c>
      <c r="D23" s="76">
        <f aca="true" t="shared" si="0" ref="D23:D68">C23*$E$14/1000</f>
        <v>0.00068</v>
      </c>
      <c r="E23" s="77">
        <v>28000</v>
      </c>
      <c r="F23" s="78">
        <f aca="true" t="shared" si="1" ref="F23:F69">D23*E23/1000</f>
        <v>0.01904</v>
      </c>
    </row>
    <row r="24" spans="1:6" ht="15.75">
      <c r="A24" s="29"/>
      <c r="B24" s="74" t="s">
        <v>55</v>
      </c>
      <c r="C24" s="75">
        <v>2</v>
      </c>
      <c r="D24" s="76">
        <f t="shared" si="0"/>
        <v>0.00034</v>
      </c>
      <c r="E24" s="77">
        <v>27000</v>
      </c>
      <c r="F24" s="78">
        <f t="shared" si="1"/>
        <v>0.00918</v>
      </c>
    </row>
    <row r="25" spans="1:6" ht="15.75">
      <c r="A25" s="29"/>
      <c r="B25" s="74" t="s">
        <v>67</v>
      </c>
      <c r="C25" s="75">
        <v>1</v>
      </c>
      <c r="D25" s="76">
        <f t="shared" si="0"/>
        <v>0.00017</v>
      </c>
      <c r="E25" s="77">
        <v>40000</v>
      </c>
      <c r="F25" s="78">
        <f t="shared" si="1"/>
        <v>0.0068000000000000005</v>
      </c>
    </row>
    <row r="26" spans="1:6" ht="15.75">
      <c r="A26" s="29"/>
      <c r="B26" s="74" t="s">
        <v>26</v>
      </c>
      <c r="C26" s="75">
        <v>2.5</v>
      </c>
      <c r="D26" s="76">
        <f t="shared" si="0"/>
        <v>0.00042500000000000003</v>
      </c>
      <c r="E26" s="77">
        <v>60000</v>
      </c>
      <c r="F26" s="78">
        <f t="shared" si="1"/>
        <v>0.025500000000000002</v>
      </c>
    </row>
    <row r="27" spans="1:6" ht="15.75">
      <c r="A27" s="29"/>
      <c r="B27" s="74" t="s">
        <v>27</v>
      </c>
      <c r="C27" s="75">
        <v>2.5</v>
      </c>
      <c r="D27" s="76">
        <f t="shared" si="0"/>
        <v>0.00042500000000000003</v>
      </c>
      <c r="E27" s="77">
        <v>45000</v>
      </c>
      <c r="F27" s="78">
        <f t="shared" si="1"/>
        <v>0.019125</v>
      </c>
    </row>
    <row r="28" spans="1:6" ht="15.75">
      <c r="A28" s="29"/>
      <c r="B28" s="74" t="s">
        <v>28</v>
      </c>
      <c r="C28" s="75">
        <v>2</v>
      </c>
      <c r="D28" s="76">
        <f t="shared" si="0"/>
        <v>0.00034</v>
      </c>
      <c r="E28" s="77">
        <v>31000</v>
      </c>
      <c r="F28" s="78">
        <f t="shared" si="1"/>
        <v>0.01054</v>
      </c>
    </row>
    <row r="29" spans="1:6" ht="15.75">
      <c r="A29" s="29"/>
      <c r="B29" s="74" t="s">
        <v>29</v>
      </c>
      <c r="C29" s="79">
        <v>4</v>
      </c>
      <c r="D29" s="76">
        <f t="shared" si="0"/>
        <v>0.00068</v>
      </c>
      <c r="E29" s="77">
        <v>32000</v>
      </c>
      <c r="F29" s="78">
        <f t="shared" si="1"/>
        <v>0.02176</v>
      </c>
    </row>
    <row r="30" spans="1:6" ht="15.75">
      <c r="A30" s="29"/>
      <c r="B30" s="74" t="s">
        <v>68</v>
      </c>
      <c r="C30" s="79">
        <v>2</v>
      </c>
      <c r="D30" s="76">
        <f t="shared" si="0"/>
        <v>0.00034</v>
      </c>
      <c r="E30" s="77">
        <v>75000</v>
      </c>
      <c r="F30" s="78">
        <f t="shared" si="1"/>
        <v>0.025500000000000002</v>
      </c>
    </row>
    <row r="31" spans="1:6" ht="15.75">
      <c r="A31" s="29"/>
      <c r="B31" s="74" t="s">
        <v>69</v>
      </c>
      <c r="C31" s="79">
        <v>1</v>
      </c>
      <c r="D31" s="76">
        <f t="shared" si="0"/>
        <v>0.00017</v>
      </c>
      <c r="E31" s="77">
        <v>82000</v>
      </c>
      <c r="F31" s="78">
        <f t="shared" si="1"/>
        <v>0.013940000000000001</v>
      </c>
    </row>
    <row r="32" spans="1:6" ht="15.75">
      <c r="A32" s="29"/>
      <c r="B32" s="74" t="s">
        <v>30</v>
      </c>
      <c r="C32" s="75">
        <v>4</v>
      </c>
      <c r="D32" s="76">
        <f t="shared" si="0"/>
        <v>0.00068</v>
      </c>
      <c r="E32" s="77">
        <v>45000</v>
      </c>
      <c r="F32" s="78">
        <f t="shared" si="1"/>
        <v>0.030600000000000002</v>
      </c>
    </row>
    <row r="33" spans="1:6" ht="15.75">
      <c r="A33" s="29"/>
      <c r="B33" s="74" t="s">
        <v>72</v>
      </c>
      <c r="C33" s="75">
        <v>6</v>
      </c>
      <c r="D33" s="76">
        <f t="shared" si="0"/>
        <v>0.00102</v>
      </c>
      <c r="E33" s="77">
        <v>63000</v>
      </c>
      <c r="F33" s="78">
        <f t="shared" si="1"/>
        <v>0.06426000000000001</v>
      </c>
    </row>
    <row r="34" spans="1:6" ht="15.75">
      <c r="A34" s="29"/>
      <c r="B34" s="74" t="s">
        <v>73</v>
      </c>
      <c r="C34" s="75">
        <v>10</v>
      </c>
      <c r="D34" s="76">
        <f t="shared" si="0"/>
        <v>0.0017000000000000001</v>
      </c>
      <c r="E34" s="77">
        <v>63000</v>
      </c>
      <c r="F34" s="78">
        <f t="shared" si="1"/>
        <v>0.10710000000000001</v>
      </c>
    </row>
    <row r="35" spans="1:6" ht="15.75">
      <c r="A35" s="29"/>
      <c r="B35" s="74" t="s">
        <v>74</v>
      </c>
      <c r="C35" s="75">
        <v>13</v>
      </c>
      <c r="D35" s="76">
        <f t="shared" si="0"/>
        <v>0.00221</v>
      </c>
      <c r="E35" s="77">
        <v>68000</v>
      </c>
      <c r="F35" s="78">
        <f t="shared" si="1"/>
        <v>0.15028</v>
      </c>
    </row>
    <row r="36" spans="1:6" ht="15.75">
      <c r="A36" s="29"/>
      <c r="B36" s="74" t="s">
        <v>75</v>
      </c>
      <c r="C36" s="75">
        <v>3</v>
      </c>
      <c r="D36" s="76">
        <f t="shared" si="0"/>
        <v>0.00051</v>
      </c>
      <c r="E36" s="77">
        <v>89000</v>
      </c>
      <c r="F36" s="78">
        <f t="shared" si="1"/>
        <v>0.04539</v>
      </c>
    </row>
    <row r="37" spans="1:6" ht="15.75">
      <c r="A37" s="29"/>
      <c r="B37" s="74" t="s">
        <v>77</v>
      </c>
      <c r="C37" s="75">
        <v>8</v>
      </c>
      <c r="D37" s="76">
        <f t="shared" si="0"/>
        <v>0.00136</v>
      </c>
      <c r="E37" s="77">
        <v>82000</v>
      </c>
      <c r="F37" s="78">
        <f t="shared" si="1"/>
        <v>0.11152000000000001</v>
      </c>
    </row>
    <row r="38" spans="1:6" ht="15.75">
      <c r="A38" s="29"/>
      <c r="B38" s="74" t="s">
        <v>78</v>
      </c>
      <c r="C38" s="75">
        <v>40</v>
      </c>
      <c r="D38" s="76">
        <f t="shared" si="0"/>
        <v>0.0068000000000000005</v>
      </c>
      <c r="E38" s="77">
        <v>40000</v>
      </c>
      <c r="F38" s="78">
        <f t="shared" si="1"/>
        <v>0.272</v>
      </c>
    </row>
    <row r="39" spans="1:6" ht="15.75">
      <c r="A39" s="29"/>
      <c r="B39" s="80" t="s">
        <v>60</v>
      </c>
      <c r="C39" s="75">
        <v>4</v>
      </c>
      <c r="D39" s="76">
        <f t="shared" si="0"/>
        <v>0.00068</v>
      </c>
      <c r="E39" s="77">
        <v>27500</v>
      </c>
      <c r="F39" s="78">
        <f t="shared" si="1"/>
        <v>0.0187</v>
      </c>
    </row>
    <row r="40" spans="1:6" ht="15.75">
      <c r="A40" s="29"/>
      <c r="B40" s="80" t="s">
        <v>81</v>
      </c>
      <c r="C40" s="75">
        <v>17</v>
      </c>
      <c r="D40" s="76">
        <f t="shared" si="0"/>
        <v>0.00289</v>
      </c>
      <c r="E40" s="77">
        <v>90000</v>
      </c>
      <c r="F40" s="78">
        <f t="shared" si="1"/>
        <v>0.2601</v>
      </c>
    </row>
    <row r="41" spans="1:6" ht="15.75">
      <c r="A41" s="29"/>
      <c r="B41" s="80" t="s">
        <v>82</v>
      </c>
      <c r="C41" s="75">
        <v>17</v>
      </c>
      <c r="D41" s="76">
        <f t="shared" si="0"/>
        <v>0.00289</v>
      </c>
      <c r="E41" s="77">
        <v>92000</v>
      </c>
      <c r="F41" s="78">
        <f t="shared" si="1"/>
        <v>0.26588</v>
      </c>
    </row>
    <row r="42" spans="1:6" ht="38.25" customHeight="1">
      <c r="A42" s="29"/>
      <c r="B42" s="81" t="s">
        <v>181</v>
      </c>
      <c r="C42" s="75">
        <v>5</v>
      </c>
      <c r="D42" s="76">
        <f t="shared" si="0"/>
        <v>0.0008500000000000001</v>
      </c>
      <c r="E42" s="77">
        <v>65000</v>
      </c>
      <c r="F42" s="78">
        <f t="shared" si="1"/>
        <v>0.05525000000000001</v>
      </c>
    </row>
    <row r="43" spans="1:6" ht="15.75">
      <c r="A43" s="29"/>
      <c r="B43" s="74" t="s">
        <v>83</v>
      </c>
      <c r="C43" s="75">
        <v>5</v>
      </c>
      <c r="D43" s="76">
        <f t="shared" si="0"/>
        <v>0.0008500000000000001</v>
      </c>
      <c r="E43" s="77">
        <v>85000</v>
      </c>
      <c r="F43" s="78">
        <f t="shared" si="1"/>
        <v>0.07225</v>
      </c>
    </row>
    <row r="44" spans="1:6" ht="15.75">
      <c r="A44" s="29"/>
      <c r="B44" s="74" t="s">
        <v>182</v>
      </c>
      <c r="C44" s="75">
        <v>2</v>
      </c>
      <c r="D44" s="76">
        <f t="shared" si="0"/>
        <v>0.00034</v>
      </c>
      <c r="E44" s="77">
        <v>94000</v>
      </c>
      <c r="F44" s="78">
        <f t="shared" si="1"/>
        <v>0.03196</v>
      </c>
    </row>
    <row r="45" spans="1:6" ht="15.75">
      <c r="A45" s="29"/>
      <c r="B45" s="82" t="s">
        <v>180</v>
      </c>
      <c r="C45" s="75">
        <v>1</v>
      </c>
      <c r="D45" s="76">
        <f t="shared" si="0"/>
        <v>0.00017</v>
      </c>
      <c r="E45" s="77">
        <v>91000</v>
      </c>
      <c r="F45" s="78">
        <f t="shared" si="1"/>
        <v>0.015470000000000001</v>
      </c>
    </row>
    <row r="46" spans="1:6" ht="31.5">
      <c r="A46" s="29"/>
      <c r="B46" s="82" t="s">
        <v>84</v>
      </c>
      <c r="C46" s="75">
        <v>3</v>
      </c>
      <c r="D46" s="76">
        <f t="shared" si="0"/>
        <v>0.00051</v>
      </c>
      <c r="E46" s="77">
        <v>103000</v>
      </c>
      <c r="F46" s="78">
        <f t="shared" si="1"/>
        <v>0.05253</v>
      </c>
    </row>
    <row r="47" spans="1:6" ht="15.75">
      <c r="A47" s="29"/>
      <c r="B47" s="74" t="s">
        <v>31</v>
      </c>
      <c r="C47" s="75">
        <v>9</v>
      </c>
      <c r="D47" s="76">
        <f t="shared" si="0"/>
        <v>0.0015300000000000001</v>
      </c>
      <c r="E47" s="77">
        <v>40000</v>
      </c>
      <c r="F47" s="78">
        <f t="shared" si="1"/>
        <v>0.061200000000000004</v>
      </c>
    </row>
    <row r="48" spans="1:6" ht="15.75">
      <c r="A48" s="29"/>
      <c r="B48" s="74" t="s">
        <v>32</v>
      </c>
      <c r="C48" s="75">
        <v>7</v>
      </c>
      <c r="D48" s="76">
        <f t="shared" si="0"/>
        <v>0.00119</v>
      </c>
      <c r="E48" s="77">
        <v>220000</v>
      </c>
      <c r="F48" s="78">
        <f t="shared" si="1"/>
        <v>0.26180000000000003</v>
      </c>
    </row>
    <row r="49" spans="1:6" ht="15.75">
      <c r="A49" s="29"/>
      <c r="B49" s="74" t="s">
        <v>33</v>
      </c>
      <c r="C49" s="75">
        <v>3.6</v>
      </c>
      <c r="D49" s="76">
        <f t="shared" si="0"/>
        <v>0.0006120000000000001</v>
      </c>
      <c r="E49" s="77">
        <v>62000</v>
      </c>
      <c r="F49" s="78">
        <f t="shared" si="1"/>
        <v>0.03794400000000001</v>
      </c>
    </row>
    <row r="50" spans="1:6" ht="15.75">
      <c r="A50" s="29"/>
      <c r="B50" s="74" t="s">
        <v>51</v>
      </c>
      <c r="C50" s="75">
        <v>2.4</v>
      </c>
      <c r="D50" s="76">
        <f t="shared" si="0"/>
        <v>0.00040800000000000005</v>
      </c>
      <c r="E50" s="77">
        <v>235000</v>
      </c>
      <c r="F50" s="78">
        <f t="shared" si="1"/>
        <v>0.09588</v>
      </c>
    </row>
    <row r="51" spans="1:6" ht="15.75">
      <c r="A51" s="29"/>
      <c r="B51" s="74" t="s">
        <v>101</v>
      </c>
      <c r="C51" s="75">
        <v>6</v>
      </c>
      <c r="D51" s="76">
        <f t="shared" si="0"/>
        <v>0.00102</v>
      </c>
      <c r="E51" s="77">
        <v>131000</v>
      </c>
      <c r="F51" s="78">
        <f t="shared" si="1"/>
        <v>0.13362000000000002</v>
      </c>
    </row>
    <row r="52" spans="1:6" ht="15.75">
      <c r="A52" s="29"/>
      <c r="B52" s="74" t="s">
        <v>102</v>
      </c>
      <c r="C52" s="75">
        <v>6</v>
      </c>
      <c r="D52" s="76">
        <f t="shared" si="0"/>
        <v>0.00102</v>
      </c>
      <c r="E52" s="77">
        <v>142000</v>
      </c>
      <c r="F52" s="78">
        <f t="shared" si="1"/>
        <v>0.14484</v>
      </c>
    </row>
    <row r="53" spans="1:6" ht="15.75">
      <c r="A53" s="29"/>
      <c r="B53" s="74" t="s">
        <v>34</v>
      </c>
      <c r="C53" s="75">
        <v>0.08</v>
      </c>
      <c r="D53" s="76">
        <f t="shared" si="0"/>
        <v>1.36E-05</v>
      </c>
      <c r="E53" s="77">
        <v>250000</v>
      </c>
      <c r="F53" s="78">
        <f t="shared" si="1"/>
        <v>0.0034</v>
      </c>
    </row>
    <row r="54" spans="1:6" ht="15.75">
      <c r="A54" s="29"/>
      <c r="B54" s="74" t="s">
        <v>57</v>
      </c>
      <c r="C54" s="75">
        <v>0.3</v>
      </c>
      <c r="D54" s="76">
        <f t="shared" si="0"/>
        <v>5.1000000000000006E-05</v>
      </c>
      <c r="E54" s="77">
        <v>367000</v>
      </c>
      <c r="F54" s="78">
        <f t="shared" si="1"/>
        <v>0.018717</v>
      </c>
    </row>
    <row r="55" spans="1:6" ht="15.75">
      <c r="A55" s="29"/>
      <c r="B55" s="74" t="s">
        <v>80</v>
      </c>
      <c r="C55" s="75">
        <v>1</v>
      </c>
      <c r="D55" s="76">
        <f t="shared" si="0"/>
        <v>0.00017</v>
      </c>
      <c r="E55" s="77">
        <v>93000</v>
      </c>
      <c r="F55" s="78">
        <f t="shared" si="1"/>
        <v>0.01581</v>
      </c>
    </row>
    <row r="56" spans="1:6" ht="15.75">
      <c r="A56" s="29"/>
      <c r="B56" s="74" t="s">
        <v>35</v>
      </c>
      <c r="C56" s="75">
        <v>1.4</v>
      </c>
      <c r="D56" s="76">
        <f t="shared" si="0"/>
        <v>0.00023799999999999998</v>
      </c>
      <c r="E56" s="77">
        <v>10000</v>
      </c>
      <c r="F56" s="78">
        <f t="shared" si="1"/>
        <v>0.0023799999999999997</v>
      </c>
    </row>
    <row r="57" spans="1:6" ht="15.75">
      <c r="A57" s="29"/>
      <c r="B57" s="74" t="s">
        <v>36</v>
      </c>
      <c r="C57" s="83">
        <v>0.4</v>
      </c>
      <c r="D57" s="76">
        <f t="shared" si="0"/>
        <v>6.8E-05</v>
      </c>
      <c r="E57" s="77">
        <v>80000</v>
      </c>
      <c r="F57" s="78">
        <f t="shared" si="1"/>
        <v>0.00544</v>
      </c>
    </row>
    <row r="58" spans="1:6" ht="15.75">
      <c r="A58" s="29"/>
      <c r="B58" s="81" t="s">
        <v>37</v>
      </c>
      <c r="C58" s="75">
        <v>12</v>
      </c>
      <c r="D58" s="76">
        <f t="shared" si="0"/>
        <v>0.00204</v>
      </c>
      <c r="E58" s="77">
        <v>180000</v>
      </c>
      <c r="F58" s="78">
        <f t="shared" si="1"/>
        <v>0.3672</v>
      </c>
    </row>
    <row r="59" spans="1:6" ht="33" customHeight="1">
      <c r="A59" s="29"/>
      <c r="B59" s="82" t="s">
        <v>179</v>
      </c>
      <c r="C59" s="84">
        <v>4</v>
      </c>
      <c r="D59" s="76">
        <f t="shared" si="0"/>
        <v>0.00068</v>
      </c>
      <c r="E59" s="77">
        <v>240000</v>
      </c>
      <c r="F59" s="78">
        <f t="shared" si="1"/>
        <v>0.1632</v>
      </c>
    </row>
    <row r="60" spans="1:6" ht="31.5">
      <c r="A60" s="29"/>
      <c r="B60" s="82" t="s">
        <v>183</v>
      </c>
      <c r="C60" s="84">
        <v>60</v>
      </c>
      <c r="D60" s="76">
        <f t="shared" si="0"/>
        <v>0.0102</v>
      </c>
      <c r="E60" s="77">
        <v>30000</v>
      </c>
      <c r="F60" s="78">
        <f t="shared" si="1"/>
        <v>0.306</v>
      </c>
    </row>
    <row r="61" spans="1:6" ht="16.5" thickBot="1">
      <c r="A61" s="29"/>
      <c r="B61" s="115" t="s">
        <v>111</v>
      </c>
      <c r="C61" s="86">
        <v>36</v>
      </c>
      <c r="D61" s="87">
        <f t="shared" si="0"/>
        <v>0.0061200000000000004</v>
      </c>
      <c r="E61" s="88">
        <v>44000</v>
      </c>
      <c r="F61" s="89">
        <f t="shared" si="1"/>
        <v>0.26928</v>
      </c>
    </row>
    <row r="62" spans="1:6" ht="32.25" thickBot="1">
      <c r="A62" s="29"/>
      <c r="B62" s="116" t="s">
        <v>38</v>
      </c>
      <c r="C62" s="86"/>
      <c r="D62" s="87"/>
      <c r="E62" s="88"/>
      <c r="F62" s="89"/>
    </row>
    <row r="63" spans="1:6" ht="15.75">
      <c r="A63" s="29"/>
      <c r="B63" s="91" t="s">
        <v>39</v>
      </c>
      <c r="C63" s="70">
        <v>35</v>
      </c>
      <c r="D63" s="76">
        <f t="shared" si="0"/>
        <v>0.00595</v>
      </c>
      <c r="E63" s="77">
        <v>35000</v>
      </c>
      <c r="F63" s="78">
        <f t="shared" si="1"/>
        <v>0.20825000000000002</v>
      </c>
    </row>
    <row r="64" spans="1:6" ht="15.75">
      <c r="A64" s="29"/>
      <c r="B64" s="80" t="s">
        <v>40</v>
      </c>
      <c r="C64" s="75">
        <v>15</v>
      </c>
      <c r="D64" s="76">
        <f t="shared" si="0"/>
        <v>0.00255</v>
      </c>
      <c r="E64" s="77">
        <v>36000</v>
      </c>
      <c r="F64" s="78">
        <f t="shared" si="1"/>
        <v>0.0918</v>
      </c>
    </row>
    <row r="65" spans="1:6" ht="15.75">
      <c r="A65" s="29"/>
      <c r="B65" s="80" t="s">
        <v>41</v>
      </c>
      <c r="C65" s="75">
        <v>9</v>
      </c>
      <c r="D65" s="76">
        <f t="shared" si="0"/>
        <v>0.0015300000000000001</v>
      </c>
      <c r="E65" s="77">
        <v>35000</v>
      </c>
      <c r="F65" s="78">
        <f t="shared" si="1"/>
        <v>0.05355000000000001</v>
      </c>
    </row>
    <row r="66" spans="1:6" ht="15.75">
      <c r="A66" s="29"/>
      <c r="B66" s="80" t="s">
        <v>42</v>
      </c>
      <c r="C66" s="75">
        <v>5</v>
      </c>
      <c r="D66" s="76">
        <f t="shared" si="0"/>
        <v>0.0008500000000000001</v>
      </c>
      <c r="E66" s="77">
        <v>30000</v>
      </c>
      <c r="F66" s="78">
        <f>D66*E66/1000</f>
        <v>0.025500000000000002</v>
      </c>
    </row>
    <row r="67" spans="1:6" ht="31.5">
      <c r="A67" s="29"/>
      <c r="B67" s="81" t="s">
        <v>172</v>
      </c>
      <c r="C67" s="75">
        <v>21</v>
      </c>
      <c r="D67" s="76">
        <f t="shared" si="0"/>
        <v>0.0035700000000000003</v>
      </c>
      <c r="E67" s="77">
        <v>220000</v>
      </c>
      <c r="F67" s="78">
        <f>D67*E67/1000</f>
        <v>0.7854000000000001</v>
      </c>
    </row>
    <row r="68" spans="1:6" ht="15.75">
      <c r="A68" s="29"/>
      <c r="B68" s="80" t="s">
        <v>110</v>
      </c>
      <c r="C68" s="75">
        <v>15.2</v>
      </c>
      <c r="D68" s="76">
        <f t="shared" si="0"/>
        <v>0.002584</v>
      </c>
      <c r="E68" s="77">
        <v>120000</v>
      </c>
      <c r="F68" s="78">
        <f>D68*E68/1000</f>
        <v>0.31007999999999997</v>
      </c>
    </row>
    <row r="69" spans="1:6" ht="32.25" thickBot="1">
      <c r="A69" s="29"/>
      <c r="B69" s="85" t="s">
        <v>125</v>
      </c>
      <c r="C69" s="84">
        <v>0.2</v>
      </c>
      <c r="D69" s="117">
        <f>C69*$E$14</f>
        <v>0.034</v>
      </c>
      <c r="E69" s="118">
        <v>6500</v>
      </c>
      <c r="F69" s="119">
        <f t="shared" si="1"/>
        <v>0.22100000000000003</v>
      </c>
    </row>
    <row r="70" spans="1:6" ht="16.5" thickBot="1">
      <c r="A70" s="29"/>
      <c r="B70" s="120" t="s">
        <v>43</v>
      </c>
      <c r="C70" s="121"/>
      <c r="D70" s="122"/>
      <c r="E70" s="123"/>
      <c r="F70" s="100">
        <f>SUM(F22:F61:F63:F69)</f>
        <v>5.6223420000000015</v>
      </c>
    </row>
    <row r="71" spans="1:6" ht="15.75">
      <c r="A71" s="29"/>
      <c r="B71" s="256" t="s">
        <v>44</v>
      </c>
      <c r="C71" s="257"/>
      <c r="D71" s="258"/>
      <c r="E71" s="124"/>
      <c r="F71" s="125">
        <v>0.3</v>
      </c>
    </row>
    <row r="72" spans="1:6" ht="15.75">
      <c r="A72" s="29"/>
      <c r="B72" s="126" t="s">
        <v>45</v>
      </c>
      <c r="C72" s="127"/>
      <c r="D72" s="127"/>
      <c r="E72" s="128"/>
      <c r="F72" s="129">
        <f>F70*$F$71</f>
        <v>1.6867026000000005</v>
      </c>
    </row>
    <row r="73" spans="1:6" ht="15.75">
      <c r="A73" s="29"/>
      <c r="B73" s="101" t="s">
        <v>46</v>
      </c>
      <c r="C73" s="102"/>
      <c r="D73" s="102"/>
      <c r="E73" s="103"/>
      <c r="F73" s="130">
        <v>0.05</v>
      </c>
    </row>
    <row r="74" spans="1:6" ht="15.75">
      <c r="A74" s="29"/>
      <c r="B74" s="101" t="s">
        <v>47</v>
      </c>
      <c r="C74" s="102"/>
      <c r="D74" s="102"/>
      <c r="E74" s="103"/>
      <c r="F74" s="131">
        <f>F70*$F$73</f>
        <v>0.28111710000000006</v>
      </c>
    </row>
    <row r="75" spans="1:6" ht="16.5" thickBot="1">
      <c r="A75" s="29"/>
      <c r="B75" s="101" t="s">
        <v>48</v>
      </c>
      <c r="C75" s="102"/>
      <c r="D75" s="106"/>
      <c r="E75" s="107"/>
      <c r="F75" s="108">
        <f>F70+F72+F74</f>
        <v>7.590161700000002</v>
      </c>
    </row>
    <row r="76" spans="1:6" ht="16.5" thickBot="1">
      <c r="A76" s="29"/>
      <c r="B76" s="132" t="s">
        <v>49</v>
      </c>
      <c r="C76" s="133"/>
      <c r="D76" s="134"/>
      <c r="E76" s="99"/>
      <c r="F76" s="113">
        <f>F75/$E$14</f>
        <v>44.648010000000006</v>
      </c>
    </row>
    <row r="77" spans="1:6" ht="15.75">
      <c r="A77" s="29"/>
      <c r="B77" s="21"/>
      <c r="C77" s="21"/>
      <c r="D77" s="21"/>
      <c r="E77" s="21"/>
      <c r="F77" s="114"/>
    </row>
    <row r="78" spans="1:6" ht="15.75">
      <c r="A78" s="29"/>
      <c r="B78" s="21"/>
      <c r="C78" s="21"/>
      <c r="D78" s="21"/>
      <c r="E78" s="21"/>
      <c r="F78" s="114"/>
    </row>
    <row r="79" spans="1:6" ht="15.75">
      <c r="A79" s="29"/>
      <c r="B79" s="53" t="s">
        <v>188</v>
      </c>
      <c r="C79" s="53"/>
      <c r="D79" s="21"/>
      <c r="E79" s="247" t="s">
        <v>189</v>
      </c>
      <c r="F79" s="247"/>
    </row>
    <row r="80" spans="1:6" ht="15.75">
      <c r="A80" s="29"/>
      <c r="B80" s="53"/>
      <c r="C80" s="53"/>
      <c r="D80" s="21"/>
      <c r="E80" s="255"/>
      <c r="F80" s="255"/>
    </row>
    <row r="81" spans="1:6" ht="15.75">
      <c r="A81" s="22"/>
      <c r="B81" s="21"/>
      <c r="C81" s="21"/>
      <c r="D81" s="21"/>
      <c r="E81" s="21"/>
      <c r="F81" s="21"/>
    </row>
    <row r="82" spans="1:6" ht="15.75">
      <c r="A82" s="22"/>
      <c r="B82" s="21"/>
      <c r="C82" s="21"/>
      <c r="D82" s="21"/>
      <c r="E82" s="21"/>
      <c r="F82" s="21"/>
    </row>
  </sheetData>
  <mergeCells count="12">
    <mergeCell ref="B10:F10"/>
    <mergeCell ref="B9:F9"/>
    <mergeCell ref="B11:F11"/>
    <mergeCell ref="B8:F8"/>
    <mergeCell ref="E1:F1"/>
    <mergeCell ref="E2:F2"/>
    <mergeCell ref="E3:F3"/>
    <mergeCell ref="B7:F7"/>
    <mergeCell ref="E79:F79"/>
    <mergeCell ref="B12:F12"/>
    <mergeCell ref="E80:F80"/>
    <mergeCell ref="B71:D71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9" r:id="rId1"/>
  <colBreaks count="1" manualBreakCount="1">
    <brk id="6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workbookViewId="0" topLeftCell="A55">
      <selection activeCell="E4" sqref="E4"/>
    </sheetView>
  </sheetViews>
  <sheetFormatPr defaultColWidth="9.00390625" defaultRowHeight="12.75"/>
  <cols>
    <col min="2" max="2" width="28.75390625" style="1" customWidth="1"/>
    <col min="3" max="3" width="13.75390625" style="1" customWidth="1"/>
    <col min="4" max="4" width="16.75390625" style="1" customWidth="1"/>
    <col min="5" max="5" width="20.625" style="1" customWidth="1"/>
    <col min="6" max="6" width="19.875" style="1" customWidth="1"/>
  </cols>
  <sheetData>
    <row r="1" spans="1:6" ht="15.75" customHeight="1">
      <c r="A1" s="29"/>
      <c r="B1" s="21"/>
      <c r="C1" s="52"/>
      <c r="D1" s="21"/>
      <c r="E1" s="245" t="s">
        <v>127</v>
      </c>
      <c r="F1" s="245"/>
    </row>
    <row r="2" spans="1:6" ht="15.75" customHeight="1">
      <c r="A2" s="29"/>
      <c r="B2" s="21"/>
      <c r="C2" s="52"/>
      <c r="D2" s="21"/>
      <c r="E2" s="245" t="s">
        <v>123</v>
      </c>
      <c r="F2" s="245"/>
    </row>
    <row r="3" spans="1:6" ht="15.75" customHeight="1">
      <c r="A3" s="29"/>
      <c r="B3" s="21"/>
      <c r="C3" s="52"/>
      <c r="D3" s="21"/>
      <c r="E3" s="245" t="s">
        <v>124</v>
      </c>
      <c r="F3" s="245"/>
    </row>
    <row r="4" spans="1:6" ht="15.75">
      <c r="A4" s="29"/>
      <c r="B4" s="21"/>
      <c r="C4" s="52"/>
      <c r="D4" s="21"/>
      <c r="E4" s="53" t="s">
        <v>208</v>
      </c>
      <c r="F4" s="54"/>
    </row>
    <row r="5" spans="1:6" ht="15.75">
      <c r="A5" s="29"/>
      <c r="B5" s="21"/>
      <c r="C5" s="52"/>
      <c r="D5" s="21"/>
      <c r="E5" s="21"/>
      <c r="F5" s="21"/>
    </row>
    <row r="6" spans="1:7" ht="15.75">
      <c r="A6" s="33"/>
      <c r="B6" s="135"/>
      <c r="C6" s="259"/>
      <c r="D6" s="259"/>
      <c r="E6" s="135"/>
      <c r="F6" s="135"/>
      <c r="G6" s="33"/>
    </row>
    <row r="7" spans="1:7" ht="15.75">
      <c r="A7" s="33"/>
      <c r="B7" s="259" t="s">
        <v>0</v>
      </c>
      <c r="C7" s="259"/>
      <c r="D7" s="259"/>
      <c r="E7" s="259"/>
      <c r="F7" s="259"/>
      <c r="G7" s="33"/>
    </row>
    <row r="8" spans="1:7" ht="16.5">
      <c r="A8" s="260" t="s">
        <v>187</v>
      </c>
      <c r="B8" s="260"/>
      <c r="C8" s="260"/>
      <c r="D8" s="260"/>
      <c r="E8" s="260"/>
      <c r="F8" s="260"/>
      <c r="G8" s="260"/>
    </row>
    <row r="9" spans="1:7" ht="16.5">
      <c r="A9" s="34"/>
      <c r="B9" s="259" t="s">
        <v>128</v>
      </c>
      <c r="C9" s="259"/>
      <c r="D9" s="259"/>
      <c r="E9" s="259"/>
      <c r="F9" s="259"/>
      <c r="G9" s="34"/>
    </row>
    <row r="10" spans="1:7" ht="16.5">
      <c r="A10" s="34"/>
      <c r="B10" s="259" t="s">
        <v>116</v>
      </c>
      <c r="C10" s="259"/>
      <c r="D10" s="259"/>
      <c r="E10" s="259"/>
      <c r="F10" s="259"/>
      <c r="G10" s="34"/>
    </row>
    <row r="11" spans="1:7" ht="15.75">
      <c r="A11" s="33"/>
      <c r="B11" s="259" t="s">
        <v>162</v>
      </c>
      <c r="C11" s="259"/>
      <c r="D11" s="259"/>
      <c r="E11" s="259"/>
      <c r="F11" s="259"/>
      <c r="G11" s="33"/>
    </row>
    <row r="12" spans="1:7" ht="45.75" customHeight="1">
      <c r="A12" s="33"/>
      <c r="B12" s="136"/>
      <c r="C12" s="55" t="s">
        <v>106</v>
      </c>
      <c r="D12" s="55" t="s">
        <v>163</v>
      </c>
      <c r="E12" s="136"/>
      <c r="F12" s="136"/>
      <c r="G12" s="33"/>
    </row>
    <row r="13" spans="1:7" ht="15.75">
      <c r="A13" s="33"/>
      <c r="B13" s="135"/>
      <c r="C13" s="135">
        <v>1</v>
      </c>
      <c r="D13" s="135">
        <v>170</v>
      </c>
      <c r="E13" s="137">
        <f>C13*D13/1000</f>
        <v>0.17</v>
      </c>
      <c r="F13" s="135" t="s">
        <v>1</v>
      </c>
      <c r="G13" s="33"/>
    </row>
    <row r="14" spans="1:7" ht="16.5" thickBot="1">
      <c r="A14" s="33"/>
      <c r="B14" s="135"/>
      <c r="C14" s="138"/>
      <c r="D14" s="135"/>
      <c r="E14" s="135"/>
      <c r="F14" s="135"/>
      <c r="G14" s="33"/>
    </row>
    <row r="15" spans="1:7" ht="15.75">
      <c r="A15" s="33"/>
      <c r="B15" s="139" t="s">
        <v>2</v>
      </c>
      <c r="C15" s="140" t="s">
        <v>3</v>
      </c>
      <c r="D15" s="141" t="s">
        <v>4</v>
      </c>
      <c r="E15" s="142" t="s">
        <v>5</v>
      </c>
      <c r="F15" s="143" t="s">
        <v>6</v>
      </c>
      <c r="G15" s="33"/>
    </row>
    <row r="16" spans="1:7" ht="15.75">
      <c r="A16" s="33"/>
      <c r="B16" s="144" t="s">
        <v>7</v>
      </c>
      <c r="C16" s="145" t="s">
        <v>8</v>
      </c>
      <c r="D16" s="146" t="s">
        <v>9</v>
      </c>
      <c r="E16" s="147" t="s">
        <v>10</v>
      </c>
      <c r="F16" s="148"/>
      <c r="G16" s="33"/>
    </row>
    <row r="17" spans="1:7" ht="15.75">
      <c r="A17" s="33"/>
      <c r="B17" s="144" t="s">
        <v>11</v>
      </c>
      <c r="C17" s="145" t="s">
        <v>12</v>
      </c>
      <c r="D17" s="146" t="s">
        <v>13</v>
      </c>
      <c r="E17" s="147" t="s">
        <v>14</v>
      </c>
      <c r="F17" s="148"/>
      <c r="G17" s="33"/>
    </row>
    <row r="18" spans="1:7" ht="15.75">
      <c r="A18" s="33"/>
      <c r="B18" s="144"/>
      <c r="C18" s="145" t="s">
        <v>15</v>
      </c>
      <c r="D18" s="146" t="s">
        <v>16</v>
      </c>
      <c r="E18" s="147" t="s">
        <v>17</v>
      </c>
      <c r="F18" s="148"/>
      <c r="G18" s="33"/>
    </row>
    <row r="19" spans="1:7" ht="16.5" thickBot="1">
      <c r="A19" s="33"/>
      <c r="B19" s="149"/>
      <c r="C19" s="150" t="s">
        <v>18</v>
      </c>
      <c r="D19" s="151" t="s">
        <v>19</v>
      </c>
      <c r="E19" s="146" t="s">
        <v>20</v>
      </c>
      <c r="F19" s="152" t="s">
        <v>21</v>
      </c>
      <c r="G19" s="33"/>
    </row>
    <row r="20" spans="1:7" ht="16.5" thickBot="1">
      <c r="A20" s="33"/>
      <c r="B20" s="153">
        <v>1</v>
      </c>
      <c r="C20" s="154">
        <v>2</v>
      </c>
      <c r="D20" s="155">
        <v>3</v>
      </c>
      <c r="E20" s="155">
        <v>4</v>
      </c>
      <c r="F20" s="156">
        <v>5</v>
      </c>
      <c r="G20" s="33"/>
    </row>
    <row r="21" spans="1:7" ht="15.75">
      <c r="A21" s="33"/>
      <c r="B21" s="157" t="s">
        <v>22</v>
      </c>
      <c r="C21" s="158">
        <v>40</v>
      </c>
      <c r="D21" s="159">
        <f>C21*$E$13/1000</f>
        <v>0.0068000000000000005</v>
      </c>
      <c r="E21" s="160">
        <v>32880</v>
      </c>
      <c r="F21" s="161">
        <f>D21*E21/1000</f>
        <v>0.223584</v>
      </c>
      <c r="G21" s="33"/>
    </row>
    <row r="22" spans="1:7" ht="15.75">
      <c r="A22" s="33"/>
      <c r="B22" s="82" t="s">
        <v>24</v>
      </c>
      <c r="C22" s="162">
        <v>3.75</v>
      </c>
      <c r="D22" s="163">
        <f aca="true" t="shared" si="0" ref="D22:D67">C22*$E$13/1000</f>
        <v>0.0006375</v>
      </c>
      <c r="E22" s="164">
        <v>28000</v>
      </c>
      <c r="F22" s="165">
        <f aca="true" t="shared" si="1" ref="F22:F68">D22*E22/1000</f>
        <v>0.01785</v>
      </c>
      <c r="G22" s="33"/>
    </row>
    <row r="23" spans="1:7" ht="15.75">
      <c r="A23" s="33"/>
      <c r="B23" s="82" t="s">
        <v>55</v>
      </c>
      <c r="C23" s="162">
        <v>1.5</v>
      </c>
      <c r="D23" s="163">
        <f t="shared" si="0"/>
        <v>0.000255</v>
      </c>
      <c r="E23" s="164">
        <v>27000</v>
      </c>
      <c r="F23" s="165">
        <f t="shared" si="1"/>
        <v>0.0068850000000000005</v>
      </c>
      <c r="G23" s="33"/>
    </row>
    <row r="24" spans="1:7" ht="15.75">
      <c r="A24" s="33"/>
      <c r="B24" s="82" t="s">
        <v>67</v>
      </c>
      <c r="C24" s="162">
        <v>1</v>
      </c>
      <c r="D24" s="163">
        <f t="shared" si="0"/>
        <v>0.00017</v>
      </c>
      <c r="E24" s="164">
        <v>40000</v>
      </c>
      <c r="F24" s="165">
        <f t="shared" si="1"/>
        <v>0.0068000000000000005</v>
      </c>
      <c r="G24" s="33"/>
    </row>
    <row r="25" spans="1:7" ht="15.75">
      <c r="A25" s="33"/>
      <c r="B25" s="82" t="s">
        <v>26</v>
      </c>
      <c r="C25" s="162">
        <v>2</v>
      </c>
      <c r="D25" s="163">
        <f t="shared" si="0"/>
        <v>0.00034</v>
      </c>
      <c r="E25" s="164">
        <v>60000</v>
      </c>
      <c r="F25" s="165">
        <f t="shared" si="1"/>
        <v>0.0204</v>
      </c>
      <c r="G25" s="33"/>
    </row>
    <row r="26" spans="1:7" ht="15.75">
      <c r="A26" s="33"/>
      <c r="B26" s="82" t="s">
        <v>27</v>
      </c>
      <c r="C26" s="162">
        <v>2.5</v>
      </c>
      <c r="D26" s="163">
        <f t="shared" si="0"/>
        <v>0.00042500000000000003</v>
      </c>
      <c r="E26" s="164">
        <v>45000</v>
      </c>
      <c r="F26" s="165">
        <f t="shared" si="1"/>
        <v>0.019125</v>
      </c>
      <c r="G26" s="33"/>
    </row>
    <row r="27" spans="1:7" ht="15.75">
      <c r="A27" s="33"/>
      <c r="B27" s="82" t="s">
        <v>28</v>
      </c>
      <c r="C27" s="162">
        <v>2</v>
      </c>
      <c r="D27" s="163">
        <f t="shared" si="0"/>
        <v>0.00034</v>
      </c>
      <c r="E27" s="164">
        <v>31000</v>
      </c>
      <c r="F27" s="165">
        <f t="shared" si="1"/>
        <v>0.01054</v>
      </c>
      <c r="G27" s="33"/>
    </row>
    <row r="28" spans="1:7" ht="15.75">
      <c r="A28" s="33"/>
      <c r="B28" s="82" t="s">
        <v>29</v>
      </c>
      <c r="C28" s="166">
        <v>2</v>
      </c>
      <c r="D28" s="163">
        <f t="shared" si="0"/>
        <v>0.00034</v>
      </c>
      <c r="E28" s="164">
        <v>32000</v>
      </c>
      <c r="F28" s="165">
        <f t="shared" si="1"/>
        <v>0.01088</v>
      </c>
      <c r="G28" s="33"/>
    </row>
    <row r="29" spans="1:7" ht="15.75">
      <c r="A29" s="33"/>
      <c r="B29" s="82" t="s">
        <v>68</v>
      </c>
      <c r="C29" s="166">
        <v>1</v>
      </c>
      <c r="D29" s="163">
        <f t="shared" si="0"/>
        <v>0.00017</v>
      </c>
      <c r="E29" s="164">
        <v>75000</v>
      </c>
      <c r="F29" s="165">
        <f t="shared" si="1"/>
        <v>0.012750000000000001</v>
      </c>
      <c r="G29" s="33"/>
    </row>
    <row r="30" spans="1:7" ht="15.75">
      <c r="A30" s="33"/>
      <c r="B30" s="82" t="s">
        <v>69</v>
      </c>
      <c r="C30" s="166">
        <v>1</v>
      </c>
      <c r="D30" s="163">
        <f t="shared" si="0"/>
        <v>0.00017</v>
      </c>
      <c r="E30" s="164">
        <v>82000</v>
      </c>
      <c r="F30" s="165">
        <f t="shared" si="1"/>
        <v>0.013940000000000001</v>
      </c>
      <c r="G30" s="33"/>
    </row>
    <row r="31" spans="1:7" ht="15.75">
      <c r="A31" s="33"/>
      <c r="B31" s="82" t="s">
        <v>30</v>
      </c>
      <c r="C31" s="162">
        <v>2</v>
      </c>
      <c r="D31" s="163">
        <f t="shared" si="0"/>
        <v>0.00034</v>
      </c>
      <c r="E31" s="164">
        <v>45000</v>
      </c>
      <c r="F31" s="165">
        <f t="shared" si="1"/>
        <v>0.015300000000000001</v>
      </c>
      <c r="G31" s="33"/>
    </row>
    <row r="32" spans="1:7" ht="15.75">
      <c r="A32" s="33"/>
      <c r="B32" s="82" t="s">
        <v>72</v>
      </c>
      <c r="C32" s="162">
        <v>6</v>
      </c>
      <c r="D32" s="163">
        <f t="shared" si="0"/>
        <v>0.00102</v>
      </c>
      <c r="E32" s="164">
        <v>63000</v>
      </c>
      <c r="F32" s="165">
        <f t="shared" si="1"/>
        <v>0.06426000000000001</v>
      </c>
      <c r="G32" s="33"/>
    </row>
    <row r="33" spans="1:7" ht="15.75">
      <c r="A33" s="33"/>
      <c r="B33" s="82" t="s">
        <v>73</v>
      </c>
      <c r="C33" s="162">
        <v>10</v>
      </c>
      <c r="D33" s="163">
        <f t="shared" si="0"/>
        <v>0.0017000000000000001</v>
      </c>
      <c r="E33" s="164">
        <v>63000</v>
      </c>
      <c r="F33" s="165">
        <f t="shared" si="1"/>
        <v>0.10710000000000001</v>
      </c>
      <c r="G33" s="33"/>
    </row>
    <row r="34" spans="1:7" ht="15.75">
      <c r="A34" s="33"/>
      <c r="B34" s="82" t="s">
        <v>74</v>
      </c>
      <c r="C34" s="162">
        <v>13</v>
      </c>
      <c r="D34" s="163">
        <f t="shared" si="0"/>
        <v>0.00221</v>
      </c>
      <c r="E34" s="164">
        <v>68000</v>
      </c>
      <c r="F34" s="165">
        <f t="shared" si="1"/>
        <v>0.15028</v>
      </c>
      <c r="G34" s="33"/>
    </row>
    <row r="35" spans="1:7" ht="15.75">
      <c r="A35" s="33"/>
      <c r="B35" s="82" t="s">
        <v>75</v>
      </c>
      <c r="C35" s="162">
        <v>3</v>
      </c>
      <c r="D35" s="163">
        <f t="shared" si="0"/>
        <v>0.00051</v>
      </c>
      <c r="E35" s="164">
        <v>89000</v>
      </c>
      <c r="F35" s="165">
        <f t="shared" si="1"/>
        <v>0.04539</v>
      </c>
      <c r="G35" s="33"/>
    </row>
    <row r="36" spans="1:7" ht="15.75">
      <c r="A36" s="33"/>
      <c r="B36" s="82" t="s">
        <v>77</v>
      </c>
      <c r="C36" s="162">
        <v>8</v>
      </c>
      <c r="D36" s="163">
        <f t="shared" si="0"/>
        <v>0.00136</v>
      </c>
      <c r="E36" s="164">
        <v>82000</v>
      </c>
      <c r="F36" s="165">
        <f t="shared" si="1"/>
        <v>0.11152000000000001</v>
      </c>
      <c r="G36" s="33"/>
    </row>
    <row r="37" spans="1:7" ht="15.75">
      <c r="A37" s="33"/>
      <c r="B37" s="82" t="s">
        <v>78</v>
      </c>
      <c r="C37" s="162">
        <v>40</v>
      </c>
      <c r="D37" s="163">
        <f t="shared" si="0"/>
        <v>0.0068000000000000005</v>
      </c>
      <c r="E37" s="164">
        <v>40000</v>
      </c>
      <c r="F37" s="165">
        <f t="shared" si="1"/>
        <v>0.272</v>
      </c>
      <c r="G37" s="33"/>
    </row>
    <row r="38" spans="1:7" ht="15.75">
      <c r="A38" s="33"/>
      <c r="B38" s="81" t="s">
        <v>60</v>
      </c>
      <c r="C38" s="162">
        <v>4</v>
      </c>
      <c r="D38" s="163">
        <f t="shared" si="0"/>
        <v>0.00068</v>
      </c>
      <c r="E38" s="164">
        <v>27500</v>
      </c>
      <c r="F38" s="165">
        <f t="shared" si="1"/>
        <v>0.0187</v>
      </c>
      <c r="G38" s="33"/>
    </row>
    <row r="39" spans="1:7" ht="15.75">
      <c r="A39" s="33"/>
      <c r="B39" s="81" t="s">
        <v>81</v>
      </c>
      <c r="C39" s="162">
        <v>15</v>
      </c>
      <c r="D39" s="163">
        <f t="shared" si="0"/>
        <v>0.00255</v>
      </c>
      <c r="E39" s="164">
        <v>90000</v>
      </c>
      <c r="F39" s="165">
        <f t="shared" si="1"/>
        <v>0.22950000000000004</v>
      </c>
      <c r="G39" s="33"/>
    </row>
    <row r="40" spans="1:7" ht="15.75">
      <c r="A40" s="33"/>
      <c r="B40" s="81" t="s">
        <v>82</v>
      </c>
      <c r="C40" s="162">
        <v>15</v>
      </c>
      <c r="D40" s="163">
        <f t="shared" si="0"/>
        <v>0.00255</v>
      </c>
      <c r="E40" s="164">
        <v>92000</v>
      </c>
      <c r="F40" s="165">
        <f t="shared" si="1"/>
        <v>0.23460000000000003</v>
      </c>
      <c r="G40" s="33"/>
    </row>
    <row r="41" spans="1:7" ht="31.5">
      <c r="A41" s="33"/>
      <c r="B41" s="81" t="s">
        <v>181</v>
      </c>
      <c r="C41" s="162">
        <v>5</v>
      </c>
      <c r="D41" s="163">
        <f t="shared" si="0"/>
        <v>0.0008500000000000001</v>
      </c>
      <c r="E41" s="164">
        <v>65000</v>
      </c>
      <c r="F41" s="165">
        <f t="shared" si="1"/>
        <v>0.05525000000000001</v>
      </c>
      <c r="G41" s="33"/>
    </row>
    <row r="42" spans="1:7" ht="15.75">
      <c r="A42" s="33"/>
      <c r="B42" s="82" t="s">
        <v>83</v>
      </c>
      <c r="C42" s="162">
        <v>5</v>
      </c>
      <c r="D42" s="163">
        <f t="shared" si="0"/>
        <v>0.0008500000000000001</v>
      </c>
      <c r="E42" s="164">
        <v>85000</v>
      </c>
      <c r="F42" s="165">
        <f t="shared" si="1"/>
        <v>0.07225</v>
      </c>
      <c r="G42" s="33"/>
    </row>
    <row r="43" spans="1:7" ht="15.75">
      <c r="A43" s="33"/>
      <c r="B43" s="82" t="s">
        <v>182</v>
      </c>
      <c r="C43" s="162">
        <v>2</v>
      </c>
      <c r="D43" s="163">
        <f t="shared" si="0"/>
        <v>0.00034</v>
      </c>
      <c r="E43" s="164">
        <v>94000</v>
      </c>
      <c r="F43" s="165">
        <f t="shared" si="1"/>
        <v>0.03196</v>
      </c>
      <c r="G43" s="33"/>
    </row>
    <row r="44" spans="1:7" ht="32.25" customHeight="1">
      <c r="A44" s="33"/>
      <c r="B44" s="82" t="s">
        <v>180</v>
      </c>
      <c r="C44" s="162">
        <v>1</v>
      </c>
      <c r="D44" s="163">
        <f t="shared" si="0"/>
        <v>0.00017</v>
      </c>
      <c r="E44" s="164">
        <v>91000</v>
      </c>
      <c r="F44" s="165">
        <f t="shared" si="1"/>
        <v>0.015470000000000001</v>
      </c>
      <c r="G44" s="33"/>
    </row>
    <row r="45" spans="1:7" ht="31.5">
      <c r="A45" s="33"/>
      <c r="B45" s="82" t="s">
        <v>84</v>
      </c>
      <c r="C45" s="162">
        <v>3</v>
      </c>
      <c r="D45" s="163">
        <f t="shared" si="0"/>
        <v>0.00051</v>
      </c>
      <c r="E45" s="164">
        <v>103000</v>
      </c>
      <c r="F45" s="165">
        <f t="shared" si="1"/>
        <v>0.05253</v>
      </c>
      <c r="G45" s="33"/>
    </row>
    <row r="46" spans="1:7" ht="15.75">
      <c r="A46" s="33"/>
      <c r="B46" s="82" t="s">
        <v>31</v>
      </c>
      <c r="C46" s="162">
        <v>8</v>
      </c>
      <c r="D46" s="163">
        <f t="shared" si="0"/>
        <v>0.00136</v>
      </c>
      <c r="E46" s="164">
        <v>40000</v>
      </c>
      <c r="F46" s="165">
        <f t="shared" si="1"/>
        <v>0.054400000000000004</v>
      </c>
      <c r="G46" s="33"/>
    </row>
    <row r="47" spans="1:7" ht="15.75">
      <c r="A47" s="33"/>
      <c r="B47" s="82" t="s">
        <v>32</v>
      </c>
      <c r="C47" s="162">
        <v>6</v>
      </c>
      <c r="D47" s="163">
        <f t="shared" si="0"/>
        <v>0.00102</v>
      </c>
      <c r="E47" s="164">
        <v>220000</v>
      </c>
      <c r="F47" s="165">
        <f t="shared" si="1"/>
        <v>0.22440000000000002</v>
      </c>
      <c r="G47" s="33"/>
    </row>
    <row r="48" spans="1:7" ht="15.75">
      <c r="A48" s="33"/>
      <c r="B48" s="82" t="s">
        <v>33</v>
      </c>
      <c r="C48" s="162">
        <v>3</v>
      </c>
      <c r="D48" s="163">
        <f t="shared" si="0"/>
        <v>0.00051</v>
      </c>
      <c r="E48" s="164">
        <v>62000</v>
      </c>
      <c r="F48" s="165">
        <f t="shared" si="1"/>
        <v>0.03162</v>
      </c>
      <c r="G48" s="33"/>
    </row>
    <row r="49" spans="1:7" ht="15.75">
      <c r="A49" s="33"/>
      <c r="B49" s="82" t="s">
        <v>51</v>
      </c>
      <c r="C49" s="162">
        <v>2</v>
      </c>
      <c r="D49" s="163">
        <f t="shared" si="0"/>
        <v>0.00034</v>
      </c>
      <c r="E49" s="164">
        <v>235000</v>
      </c>
      <c r="F49" s="165">
        <f t="shared" si="1"/>
        <v>0.0799</v>
      </c>
      <c r="G49" s="33"/>
    </row>
    <row r="50" spans="1:7" ht="15.75">
      <c r="A50" s="33"/>
      <c r="B50" s="82" t="s">
        <v>101</v>
      </c>
      <c r="C50" s="162">
        <v>5</v>
      </c>
      <c r="D50" s="163">
        <f t="shared" si="0"/>
        <v>0.0008500000000000001</v>
      </c>
      <c r="E50" s="164">
        <v>131000</v>
      </c>
      <c r="F50" s="165">
        <f t="shared" si="1"/>
        <v>0.11135</v>
      </c>
      <c r="G50" s="33"/>
    </row>
    <row r="51" spans="1:7" ht="15.75">
      <c r="A51" s="33"/>
      <c r="B51" s="82" t="s">
        <v>102</v>
      </c>
      <c r="C51" s="162">
        <v>5</v>
      </c>
      <c r="D51" s="163">
        <f t="shared" si="0"/>
        <v>0.0008500000000000001</v>
      </c>
      <c r="E51" s="164">
        <v>142000</v>
      </c>
      <c r="F51" s="165">
        <f t="shared" si="1"/>
        <v>0.1207</v>
      </c>
      <c r="G51" s="33"/>
    </row>
    <row r="52" spans="1:7" ht="15.75">
      <c r="A52" s="33"/>
      <c r="B52" s="82" t="s">
        <v>34</v>
      </c>
      <c r="C52" s="162">
        <v>0.08</v>
      </c>
      <c r="D52" s="163">
        <f t="shared" si="0"/>
        <v>1.36E-05</v>
      </c>
      <c r="E52" s="164">
        <v>250000</v>
      </c>
      <c r="F52" s="165">
        <f t="shared" si="1"/>
        <v>0.0034</v>
      </c>
      <c r="G52" s="33"/>
    </row>
    <row r="53" spans="1:7" ht="15.75">
      <c r="A53" s="33"/>
      <c r="B53" s="82" t="s">
        <v>57</v>
      </c>
      <c r="C53" s="162">
        <v>0.24</v>
      </c>
      <c r="D53" s="163">
        <f t="shared" si="0"/>
        <v>4.08E-05</v>
      </c>
      <c r="E53" s="164">
        <v>367000</v>
      </c>
      <c r="F53" s="165">
        <f t="shared" si="1"/>
        <v>0.014973600000000002</v>
      </c>
      <c r="G53" s="33"/>
    </row>
    <row r="54" spans="1:7" ht="15.75">
      <c r="A54" s="33"/>
      <c r="B54" s="82" t="s">
        <v>80</v>
      </c>
      <c r="C54" s="162">
        <v>1</v>
      </c>
      <c r="D54" s="163">
        <f t="shared" si="0"/>
        <v>0.00017</v>
      </c>
      <c r="E54" s="164">
        <v>93000</v>
      </c>
      <c r="F54" s="165">
        <f t="shared" si="1"/>
        <v>0.01581</v>
      </c>
      <c r="G54" s="33"/>
    </row>
    <row r="55" spans="1:7" ht="15.75">
      <c r="A55" s="33"/>
      <c r="B55" s="82" t="s">
        <v>35</v>
      </c>
      <c r="C55" s="162">
        <v>1</v>
      </c>
      <c r="D55" s="163">
        <f t="shared" si="0"/>
        <v>0.00017</v>
      </c>
      <c r="E55" s="164">
        <v>10000</v>
      </c>
      <c r="F55" s="165">
        <f t="shared" si="1"/>
        <v>0.0017000000000000001</v>
      </c>
      <c r="G55" s="33"/>
    </row>
    <row r="56" spans="1:7" ht="15.75">
      <c r="A56" s="33"/>
      <c r="B56" s="82" t="s">
        <v>36</v>
      </c>
      <c r="C56" s="167">
        <v>0.2</v>
      </c>
      <c r="D56" s="163">
        <f t="shared" si="0"/>
        <v>3.4E-05</v>
      </c>
      <c r="E56" s="164">
        <v>80000</v>
      </c>
      <c r="F56" s="165">
        <f t="shared" si="1"/>
        <v>0.00272</v>
      </c>
      <c r="G56" s="33"/>
    </row>
    <row r="57" spans="1:7" ht="34.5" customHeight="1">
      <c r="A57" s="33"/>
      <c r="B57" s="81" t="s">
        <v>37</v>
      </c>
      <c r="C57" s="162">
        <v>10</v>
      </c>
      <c r="D57" s="163">
        <f t="shared" si="0"/>
        <v>0.0017000000000000001</v>
      </c>
      <c r="E57" s="164">
        <v>180000</v>
      </c>
      <c r="F57" s="165">
        <f t="shared" si="1"/>
        <v>0.306</v>
      </c>
      <c r="G57" s="33"/>
    </row>
    <row r="58" spans="1:7" ht="31.5">
      <c r="A58" s="33"/>
      <c r="B58" s="82" t="s">
        <v>179</v>
      </c>
      <c r="C58" s="168">
        <v>3</v>
      </c>
      <c r="D58" s="163">
        <f t="shared" si="0"/>
        <v>0.00051</v>
      </c>
      <c r="E58" s="164">
        <v>240000</v>
      </c>
      <c r="F58" s="165">
        <f t="shared" si="1"/>
        <v>0.12240000000000001</v>
      </c>
      <c r="G58" s="33"/>
    </row>
    <row r="59" spans="1:7" ht="31.5">
      <c r="A59" s="33"/>
      <c r="B59" s="81" t="s">
        <v>183</v>
      </c>
      <c r="C59" s="168">
        <v>57</v>
      </c>
      <c r="D59" s="163">
        <f t="shared" si="0"/>
        <v>0.00969</v>
      </c>
      <c r="E59" s="164">
        <v>30000</v>
      </c>
      <c r="F59" s="165">
        <f t="shared" si="1"/>
        <v>0.29070000000000007</v>
      </c>
      <c r="G59" s="33"/>
    </row>
    <row r="60" spans="1:7" ht="16.5" thickBot="1">
      <c r="A60" s="33"/>
      <c r="B60" s="115" t="s">
        <v>111</v>
      </c>
      <c r="C60" s="169">
        <v>30</v>
      </c>
      <c r="D60" s="170">
        <f t="shared" si="0"/>
        <v>0.0051</v>
      </c>
      <c r="E60" s="171">
        <v>44000</v>
      </c>
      <c r="F60" s="172">
        <f t="shared" si="1"/>
        <v>0.22440000000000002</v>
      </c>
      <c r="G60" s="33"/>
    </row>
    <row r="61" spans="1:7" ht="34.5" customHeight="1" thickBot="1">
      <c r="A61" s="33"/>
      <c r="B61" s="173" t="s">
        <v>38</v>
      </c>
      <c r="C61" s="169"/>
      <c r="D61" s="170"/>
      <c r="E61" s="174"/>
      <c r="F61" s="175"/>
      <c r="G61" s="33"/>
    </row>
    <row r="62" spans="1:7" ht="15.75">
      <c r="A62" s="33"/>
      <c r="B62" s="176" t="s">
        <v>39</v>
      </c>
      <c r="C62" s="158">
        <v>35</v>
      </c>
      <c r="D62" s="163">
        <f t="shared" si="0"/>
        <v>0.00595</v>
      </c>
      <c r="E62" s="164">
        <v>35000</v>
      </c>
      <c r="F62" s="165">
        <f t="shared" si="1"/>
        <v>0.20825000000000002</v>
      </c>
      <c r="G62" s="33"/>
    </row>
    <row r="63" spans="1:7" ht="15.75">
      <c r="A63" s="33"/>
      <c r="B63" s="81" t="s">
        <v>40</v>
      </c>
      <c r="C63" s="162">
        <v>10</v>
      </c>
      <c r="D63" s="163">
        <f t="shared" si="0"/>
        <v>0.0017000000000000001</v>
      </c>
      <c r="E63" s="164">
        <v>36000</v>
      </c>
      <c r="F63" s="165">
        <f t="shared" si="1"/>
        <v>0.061200000000000004</v>
      </c>
      <c r="G63" s="33"/>
    </row>
    <row r="64" spans="1:7" ht="15.75">
      <c r="A64" s="33"/>
      <c r="B64" s="81" t="s">
        <v>41</v>
      </c>
      <c r="C64" s="162">
        <v>8</v>
      </c>
      <c r="D64" s="163">
        <f t="shared" si="0"/>
        <v>0.00136</v>
      </c>
      <c r="E64" s="164">
        <v>35000</v>
      </c>
      <c r="F64" s="165">
        <f t="shared" si="1"/>
        <v>0.0476</v>
      </c>
      <c r="G64" s="33"/>
    </row>
    <row r="65" spans="1:7" ht="15.75">
      <c r="A65" s="33"/>
      <c r="B65" s="81" t="s">
        <v>42</v>
      </c>
      <c r="C65" s="162">
        <v>5</v>
      </c>
      <c r="D65" s="163">
        <f t="shared" si="0"/>
        <v>0.0008500000000000001</v>
      </c>
      <c r="E65" s="164">
        <v>30000</v>
      </c>
      <c r="F65" s="165">
        <f>D65*E65/1000</f>
        <v>0.025500000000000002</v>
      </c>
      <c r="G65" s="33"/>
    </row>
    <row r="66" spans="1:7" ht="32.25" customHeight="1">
      <c r="A66" s="33"/>
      <c r="B66" s="81" t="s">
        <v>172</v>
      </c>
      <c r="C66" s="162">
        <v>19.75</v>
      </c>
      <c r="D66" s="163">
        <f t="shared" si="0"/>
        <v>0.0033575000000000002</v>
      </c>
      <c r="E66" s="164">
        <v>220000</v>
      </c>
      <c r="F66" s="165">
        <f>D66*E66/1000</f>
        <v>0.7386500000000001</v>
      </c>
      <c r="G66" s="33"/>
    </row>
    <row r="67" spans="1:7" ht="15.75">
      <c r="A67" s="33"/>
      <c r="B67" s="81" t="s">
        <v>110</v>
      </c>
      <c r="C67" s="162">
        <v>8.2</v>
      </c>
      <c r="D67" s="163">
        <f t="shared" si="0"/>
        <v>0.0013939999999999998</v>
      </c>
      <c r="E67" s="164">
        <v>120000</v>
      </c>
      <c r="F67" s="165">
        <f>D67*E67/1000</f>
        <v>0.16727999999999998</v>
      </c>
      <c r="G67" s="33"/>
    </row>
    <row r="68" spans="1:7" ht="32.25" thickBot="1">
      <c r="A68" s="33"/>
      <c r="B68" s="81" t="s">
        <v>129</v>
      </c>
      <c r="C68" s="162">
        <v>0.2</v>
      </c>
      <c r="D68" s="163">
        <f>C68*$E$13</f>
        <v>0.034</v>
      </c>
      <c r="E68" s="164">
        <v>6500</v>
      </c>
      <c r="F68" s="165">
        <f t="shared" si="1"/>
        <v>0.22100000000000003</v>
      </c>
      <c r="G68" s="33"/>
    </row>
    <row r="69" spans="1:7" ht="16.5" thickBot="1">
      <c r="A69" s="33"/>
      <c r="B69" s="177" t="s">
        <v>43</v>
      </c>
      <c r="C69" s="178"/>
      <c r="D69" s="179"/>
      <c r="E69" s="178"/>
      <c r="F69" s="180">
        <f>SUM(F21:F60:F62:F68)</f>
        <v>4.8928176</v>
      </c>
      <c r="G69" s="33"/>
    </row>
    <row r="70" spans="1:7" ht="21.75" customHeight="1" thickBot="1">
      <c r="A70" s="33"/>
      <c r="B70" s="261" t="s">
        <v>49</v>
      </c>
      <c r="C70" s="262"/>
      <c r="D70" s="262"/>
      <c r="E70" s="263"/>
      <c r="F70" s="181">
        <f>F69/$E$13</f>
        <v>28.78128</v>
      </c>
      <c r="G70" s="33"/>
    </row>
    <row r="71" spans="1:7" ht="15.75">
      <c r="A71" s="33"/>
      <c r="B71" s="135"/>
      <c r="C71" s="135"/>
      <c r="D71" s="135"/>
      <c r="E71" s="135"/>
      <c r="F71" s="135"/>
      <c r="G71" s="33"/>
    </row>
    <row r="72" spans="1:7" ht="15.75">
      <c r="A72" s="33"/>
      <c r="B72" s="135"/>
      <c r="C72" s="135"/>
      <c r="D72" s="135"/>
      <c r="E72" s="135"/>
      <c r="F72" s="182"/>
      <c r="G72" s="33"/>
    </row>
    <row r="73" spans="1:7" ht="15.75">
      <c r="A73" s="33"/>
      <c r="B73" s="135"/>
      <c r="C73" s="135"/>
      <c r="D73" s="135"/>
      <c r="E73" s="135"/>
      <c r="F73" s="135"/>
      <c r="G73" s="33"/>
    </row>
    <row r="74" spans="1:7" ht="15.75" customHeight="1">
      <c r="A74" s="33"/>
      <c r="B74" s="53" t="s">
        <v>188</v>
      </c>
      <c r="C74" s="53"/>
      <c r="D74" s="21"/>
      <c r="E74" s="247" t="s">
        <v>189</v>
      </c>
      <c r="F74" s="247"/>
      <c r="G74" s="33"/>
    </row>
  </sheetData>
  <mergeCells count="11">
    <mergeCell ref="E74:F74"/>
    <mergeCell ref="B11:F11"/>
    <mergeCell ref="B7:F7"/>
    <mergeCell ref="A8:G8"/>
    <mergeCell ref="B9:F9"/>
    <mergeCell ref="B70:E70"/>
    <mergeCell ref="B10:F10"/>
    <mergeCell ref="E1:F1"/>
    <mergeCell ref="E2:F2"/>
    <mergeCell ref="E3:F3"/>
    <mergeCell ref="C6:D6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="75" zoomScaleNormal="75" workbookViewId="0" topLeftCell="A52">
      <selection activeCell="E4" sqref="E4"/>
    </sheetView>
  </sheetViews>
  <sheetFormatPr defaultColWidth="9.00390625" defaultRowHeight="12.75"/>
  <cols>
    <col min="2" max="2" width="28.75390625" style="1" customWidth="1"/>
    <col min="3" max="3" width="13.75390625" style="1" customWidth="1"/>
    <col min="4" max="4" width="16.75390625" style="1" customWidth="1"/>
    <col min="5" max="5" width="18.125" style="1" customWidth="1"/>
    <col min="6" max="6" width="18.875" style="1" customWidth="1"/>
  </cols>
  <sheetData>
    <row r="1" spans="1:6" ht="15.75">
      <c r="A1" s="29"/>
      <c r="B1" s="21"/>
      <c r="C1" s="52"/>
      <c r="D1" s="21"/>
      <c r="E1" s="245" t="s">
        <v>131</v>
      </c>
      <c r="F1" s="245"/>
    </row>
    <row r="2" spans="1:6" ht="15.75">
      <c r="A2" s="29"/>
      <c r="B2" s="21"/>
      <c r="C2" s="52"/>
      <c r="D2" s="21"/>
      <c r="E2" s="245" t="s">
        <v>123</v>
      </c>
      <c r="F2" s="245"/>
    </row>
    <row r="3" spans="1:6" ht="15.75">
      <c r="A3" s="29"/>
      <c r="B3" s="21"/>
      <c r="C3" s="52"/>
      <c r="D3" s="21"/>
      <c r="E3" s="245" t="s">
        <v>124</v>
      </c>
      <c r="F3" s="245"/>
    </row>
    <row r="4" spans="1:6" ht="15.75">
      <c r="A4" s="29"/>
      <c r="B4" s="21"/>
      <c r="C4" s="52"/>
      <c r="D4" s="21"/>
      <c r="E4" s="53" t="s">
        <v>207</v>
      </c>
      <c r="F4" s="54"/>
    </row>
    <row r="5" spans="1:6" ht="15.75">
      <c r="A5" s="29"/>
      <c r="B5" s="21"/>
      <c r="C5" s="52"/>
      <c r="D5" s="21"/>
      <c r="E5" s="21"/>
      <c r="F5" s="21"/>
    </row>
    <row r="6" spans="1:7" ht="15.75">
      <c r="A6" s="33"/>
      <c r="B6" s="135"/>
      <c r="C6" s="259"/>
      <c r="D6" s="259"/>
      <c r="E6" s="135"/>
      <c r="F6" s="135"/>
      <c r="G6" s="33"/>
    </row>
    <row r="7" spans="1:7" ht="15.75">
      <c r="A7" s="33"/>
      <c r="B7" s="259" t="s">
        <v>0</v>
      </c>
      <c r="C7" s="259"/>
      <c r="D7" s="259"/>
      <c r="E7" s="259"/>
      <c r="F7" s="259"/>
      <c r="G7" s="33"/>
    </row>
    <row r="8" spans="1:7" ht="16.5">
      <c r="A8" s="260" t="s">
        <v>191</v>
      </c>
      <c r="B8" s="260"/>
      <c r="C8" s="260"/>
      <c r="D8" s="260"/>
      <c r="E8" s="260"/>
      <c r="F8" s="260"/>
      <c r="G8" s="260"/>
    </row>
    <row r="9" spans="1:7" ht="16.5">
      <c r="A9" s="34"/>
      <c r="B9" s="259" t="s">
        <v>130</v>
      </c>
      <c r="C9" s="259"/>
      <c r="D9" s="259"/>
      <c r="E9" s="259"/>
      <c r="F9" s="259"/>
      <c r="G9" s="34"/>
    </row>
    <row r="10" spans="1:7" ht="16.5">
      <c r="A10" s="34"/>
      <c r="B10" s="259" t="s">
        <v>118</v>
      </c>
      <c r="C10" s="259"/>
      <c r="D10" s="259"/>
      <c r="E10" s="259"/>
      <c r="F10" s="259"/>
      <c r="G10" s="34"/>
    </row>
    <row r="11" spans="1:7" ht="15.75">
      <c r="A11" s="33"/>
      <c r="B11" s="259" t="s">
        <v>162</v>
      </c>
      <c r="C11" s="259"/>
      <c r="D11" s="259"/>
      <c r="E11" s="259"/>
      <c r="F11" s="259"/>
      <c r="G11" s="33"/>
    </row>
    <row r="12" spans="1:7" ht="25.5">
      <c r="A12" s="33"/>
      <c r="B12" s="136"/>
      <c r="C12" s="55" t="s">
        <v>106</v>
      </c>
      <c r="D12" s="55" t="s">
        <v>163</v>
      </c>
      <c r="E12" s="136"/>
      <c r="F12" s="136"/>
      <c r="G12" s="33"/>
    </row>
    <row r="13" spans="1:7" ht="15.75">
      <c r="A13" s="33"/>
      <c r="B13" s="135"/>
      <c r="C13" s="135">
        <v>1</v>
      </c>
      <c r="D13" s="135">
        <v>170</v>
      </c>
      <c r="E13" s="137">
        <f>C13*D13/1000</f>
        <v>0.17</v>
      </c>
      <c r="F13" s="135" t="s">
        <v>1</v>
      </c>
      <c r="G13" s="33"/>
    </row>
    <row r="14" spans="1:7" ht="16.5" thickBot="1">
      <c r="A14" s="33"/>
      <c r="B14" s="135"/>
      <c r="C14" s="138"/>
      <c r="D14" s="135"/>
      <c r="E14" s="135"/>
      <c r="F14" s="135"/>
      <c r="G14" s="33"/>
    </row>
    <row r="15" spans="1:7" ht="15.75">
      <c r="A15" s="33"/>
      <c r="B15" s="139" t="s">
        <v>2</v>
      </c>
      <c r="C15" s="140" t="s">
        <v>3</v>
      </c>
      <c r="D15" s="141" t="s">
        <v>4</v>
      </c>
      <c r="E15" s="142" t="s">
        <v>5</v>
      </c>
      <c r="F15" s="143" t="s">
        <v>6</v>
      </c>
      <c r="G15" s="33"/>
    </row>
    <row r="16" spans="1:7" ht="15.75">
      <c r="A16" s="33"/>
      <c r="B16" s="144" t="s">
        <v>7</v>
      </c>
      <c r="C16" s="145" t="s">
        <v>8</v>
      </c>
      <c r="D16" s="146" t="s">
        <v>9</v>
      </c>
      <c r="E16" s="147" t="s">
        <v>10</v>
      </c>
      <c r="F16" s="148"/>
      <c r="G16" s="33"/>
    </row>
    <row r="17" spans="1:7" ht="15.75">
      <c r="A17" s="33"/>
      <c r="B17" s="144" t="s">
        <v>11</v>
      </c>
      <c r="C17" s="145" t="s">
        <v>12</v>
      </c>
      <c r="D17" s="146" t="s">
        <v>13</v>
      </c>
      <c r="E17" s="147" t="s">
        <v>14</v>
      </c>
      <c r="F17" s="148"/>
      <c r="G17" s="33"/>
    </row>
    <row r="18" spans="1:7" ht="15.75">
      <c r="A18" s="33"/>
      <c r="B18" s="144"/>
      <c r="C18" s="145" t="s">
        <v>15</v>
      </c>
      <c r="D18" s="146" t="s">
        <v>16</v>
      </c>
      <c r="E18" s="147" t="s">
        <v>17</v>
      </c>
      <c r="F18" s="148"/>
      <c r="G18" s="33"/>
    </row>
    <row r="19" spans="1:7" ht="16.5" thickBot="1">
      <c r="A19" s="33"/>
      <c r="B19" s="149"/>
      <c r="C19" s="150" t="s">
        <v>18</v>
      </c>
      <c r="D19" s="151" t="s">
        <v>19</v>
      </c>
      <c r="E19" s="146" t="s">
        <v>20</v>
      </c>
      <c r="F19" s="152" t="s">
        <v>21</v>
      </c>
      <c r="G19" s="33"/>
    </row>
    <row r="20" spans="1:7" ht="16.5" thickBot="1">
      <c r="A20" s="33"/>
      <c r="B20" s="153">
        <v>1</v>
      </c>
      <c r="C20" s="154">
        <v>2</v>
      </c>
      <c r="D20" s="155">
        <v>3</v>
      </c>
      <c r="E20" s="155">
        <v>4</v>
      </c>
      <c r="F20" s="156">
        <v>5</v>
      </c>
      <c r="G20" s="33"/>
    </row>
    <row r="21" spans="1:7" ht="15.75">
      <c r="A21" s="33"/>
      <c r="B21" s="157" t="s">
        <v>22</v>
      </c>
      <c r="C21" s="158">
        <v>60</v>
      </c>
      <c r="D21" s="159">
        <f>C21*$E$13/1000</f>
        <v>0.0102</v>
      </c>
      <c r="E21" s="160">
        <v>32880</v>
      </c>
      <c r="F21" s="161">
        <f>D21*E21/1000</f>
        <v>0.335376</v>
      </c>
      <c r="G21" s="33"/>
    </row>
    <row r="22" spans="1:7" ht="15.75">
      <c r="A22" s="33"/>
      <c r="B22" s="82" t="s">
        <v>24</v>
      </c>
      <c r="C22" s="162">
        <v>4</v>
      </c>
      <c r="D22" s="163">
        <f aca="true" t="shared" si="0" ref="D22:D67">C22*$E$13/1000</f>
        <v>0.00068</v>
      </c>
      <c r="E22" s="164">
        <v>28000</v>
      </c>
      <c r="F22" s="165">
        <f aca="true" t="shared" si="1" ref="F22:F68">D22*E22/1000</f>
        <v>0.01904</v>
      </c>
      <c r="G22" s="33"/>
    </row>
    <row r="23" spans="1:7" ht="15.75">
      <c r="A23" s="33"/>
      <c r="B23" s="82" t="s">
        <v>55</v>
      </c>
      <c r="C23" s="162">
        <v>2</v>
      </c>
      <c r="D23" s="163">
        <f t="shared" si="0"/>
        <v>0.00034</v>
      </c>
      <c r="E23" s="164">
        <v>27000</v>
      </c>
      <c r="F23" s="165">
        <f t="shared" si="1"/>
        <v>0.00918</v>
      </c>
      <c r="G23" s="33"/>
    </row>
    <row r="24" spans="1:7" ht="15.75">
      <c r="A24" s="33"/>
      <c r="B24" s="82" t="s">
        <v>67</v>
      </c>
      <c r="C24" s="162">
        <v>1</v>
      </c>
      <c r="D24" s="163">
        <f t="shared" si="0"/>
        <v>0.00017</v>
      </c>
      <c r="E24" s="164">
        <v>40000</v>
      </c>
      <c r="F24" s="165">
        <f t="shared" si="1"/>
        <v>0.0068000000000000005</v>
      </c>
      <c r="G24" s="33"/>
    </row>
    <row r="25" spans="1:7" ht="15.75">
      <c r="A25" s="33"/>
      <c r="B25" s="82" t="s">
        <v>26</v>
      </c>
      <c r="C25" s="162">
        <v>2.5</v>
      </c>
      <c r="D25" s="163">
        <f t="shared" si="0"/>
        <v>0.00042500000000000003</v>
      </c>
      <c r="E25" s="164">
        <v>60000</v>
      </c>
      <c r="F25" s="165">
        <f t="shared" si="1"/>
        <v>0.025500000000000002</v>
      </c>
      <c r="G25" s="33"/>
    </row>
    <row r="26" spans="1:7" ht="15.75">
      <c r="A26" s="33"/>
      <c r="B26" s="82" t="s">
        <v>27</v>
      </c>
      <c r="C26" s="162">
        <v>2.5</v>
      </c>
      <c r="D26" s="163">
        <f t="shared" si="0"/>
        <v>0.00042500000000000003</v>
      </c>
      <c r="E26" s="164">
        <v>45000</v>
      </c>
      <c r="F26" s="165">
        <f t="shared" si="1"/>
        <v>0.019125</v>
      </c>
      <c r="G26" s="33"/>
    </row>
    <row r="27" spans="1:7" ht="15.75">
      <c r="A27" s="33"/>
      <c r="B27" s="82" t="s">
        <v>28</v>
      </c>
      <c r="C27" s="162">
        <v>2</v>
      </c>
      <c r="D27" s="163">
        <f t="shared" si="0"/>
        <v>0.00034</v>
      </c>
      <c r="E27" s="164">
        <v>31000</v>
      </c>
      <c r="F27" s="165">
        <f t="shared" si="1"/>
        <v>0.01054</v>
      </c>
      <c r="G27" s="33"/>
    </row>
    <row r="28" spans="1:7" ht="15.75" customHeight="1">
      <c r="A28" s="33"/>
      <c r="B28" s="82" t="s">
        <v>29</v>
      </c>
      <c r="C28" s="166">
        <v>4</v>
      </c>
      <c r="D28" s="163">
        <f t="shared" si="0"/>
        <v>0.00068</v>
      </c>
      <c r="E28" s="164">
        <v>32000</v>
      </c>
      <c r="F28" s="165">
        <f t="shared" si="1"/>
        <v>0.02176</v>
      </c>
      <c r="G28" s="33"/>
    </row>
    <row r="29" spans="1:7" ht="15.75">
      <c r="A29" s="33"/>
      <c r="B29" s="82" t="s">
        <v>68</v>
      </c>
      <c r="C29" s="166">
        <v>2</v>
      </c>
      <c r="D29" s="163">
        <f t="shared" si="0"/>
        <v>0.00034</v>
      </c>
      <c r="E29" s="164">
        <v>75000</v>
      </c>
      <c r="F29" s="165">
        <f t="shared" si="1"/>
        <v>0.025500000000000002</v>
      </c>
      <c r="G29" s="33"/>
    </row>
    <row r="30" spans="1:7" ht="15.75">
      <c r="A30" s="33"/>
      <c r="B30" s="82" t="s">
        <v>69</v>
      </c>
      <c r="C30" s="166">
        <v>1</v>
      </c>
      <c r="D30" s="163">
        <f t="shared" si="0"/>
        <v>0.00017</v>
      </c>
      <c r="E30" s="164">
        <v>82000</v>
      </c>
      <c r="F30" s="165">
        <f t="shared" si="1"/>
        <v>0.013940000000000001</v>
      </c>
      <c r="G30" s="33"/>
    </row>
    <row r="31" spans="1:7" ht="15.75">
      <c r="A31" s="33"/>
      <c r="B31" s="82" t="s">
        <v>30</v>
      </c>
      <c r="C31" s="162">
        <v>4</v>
      </c>
      <c r="D31" s="163">
        <f t="shared" si="0"/>
        <v>0.00068</v>
      </c>
      <c r="E31" s="164">
        <v>45000</v>
      </c>
      <c r="F31" s="165">
        <f t="shared" si="1"/>
        <v>0.030600000000000002</v>
      </c>
      <c r="G31" s="33"/>
    </row>
    <row r="32" spans="1:7" ht="15.75">
      <c r="A32" s="33"/>
      <c r="B32" s="82" t="s">
        <v>72</v>
      </c>
      <c r="C32" s="162">
        <v>6</v>
      </c>
      <c r="D32" s="163">
        <f t="shared" si="0"/>
        <v>0.00102</v>
      </c>
      <c r="E32" s="164">
        <v>63000</v>
      </c>
      <c r="F32" s="165">
        <f t="shared" si="1"/>
        <v>0.06426000000000001</v>
      </c>
      <c r="G32" s="33"/>
    </row>
    <row r="33" spans="1:7" ht="15.75">
      <c r="A33" s="33"/>
      <c r="B33" s="82" t="s">
        <v>73</v>
      </c>
      <c r="C33" s="162">
        <v>10</v>
      </c>
      <c r="D33" s="163">
        <f t="shared" si="0"/>
        <v>0.0017000000000000001</v>
      </c>
      <c r="E33" s="164">
        <v>63000</v>
      </c>
      <c r="F33" s="165">
        <f t="shared" si="1"/>
        <v>0.10710000000000001</v>
      </c>
      <c r="G33" s="33"/>
    </row>
    <row r="34" spans="1:7" ht="15.75">
      <c r="A34" s="33"/>
      <c r="B34" s="82" t="s">
        <v>74</v>
      </c>
      <c r="C34" s="162">
        <v>13</v>
      </c>
      <c r="D34" s="163">
        <f t="shared" si="0"/>
        <v>0.00221</v>
      </c>
      <c r="E34" s="164">
        <v>68000</v>
      </c>
      <c r="F34" s="165">
        <f t="shared" si="1"/>
        <v>0.15028</v>
      </c>
      <c r="G34" s="33"/>
    </row>
    <row r="35" spans="1:7" ht="15.75">
      <c r="A35" s="33"/>
      <c r="B35" s="82" t="s">
        <v>75</v>
      </c>
      <c r="C35" s="162">
        <v>3</v>
      </c>
      <c r="D35" s="163">
        <f t="shared" si="0"/>
        <v>0.00051</v>
      </c>
      <c r="E35" s="164">
        <v>89000</v>
      </c>
      <c r="F35" s="165">
        <f t="shared" si="1"/>
        <v>0.04539</v>
      </c>
      <c r="G35" s="33"/>
    </row>
    <row r="36" spans="1:7" ht="15.75">
      <c r="A36" s="33"/>
      <c r="B36" s="82" t="s">
        <v>77</v>
      </c>
      <c r="C36" s="162">
        <v>8</v>
      </c>
      <c r="D36" s="163">
        <f t="shared" si="0"/>
        <v>0.00136</v>
      </c>
      <c r="E36" s="164">
        <v>82000</v>
      </c>
      <c r="F36" s="165">
        <f t="shared" si="1"/>
        <v>0.11152000000000001</v>
      </c>
      <c r="G36" s="33"/>
    </row>
    <row r="37" spans="1:7" ht="15.75">
      <c r="A37" s="33"/>
      <c r="B37" s="82" t="s">
        <v>78</v>
      </c>
      <c r="C37" s="162">
        <v>40</v>
      </c>
      <c r="D37" s="163">
        <f t="shared" si="0"/>
        <v>0.0068000000000000005</v>
      </c>
      <c r="E37" s="164">
        <v>40000</v>
      </c>
      <c r="F37" s="165">
        <f t="shared" si="1"/>
        <v>0.272</v>
      </c>
      <c r="G37" s="33"/>
    </row>
    <row r="38" spans="1:7" ht="15.75">
      <c r="A38" s="33"/>
      <c r="B38" s="81" t="s">
        <v>60</v>
      </c>
      <c r="C38" s="162">
        <v>4</v>
      </c>
      <c r="D38" s="163">
        <f t="shared" si="0"/>
        <v>0.00068</v>
      </c>
      <c r="E38" s="164">
        <v>27500</v>
      </c>
      <c r="F38" s="165">
        <f t="shared" si="1"/>
        <v>0.0187</v>
      </c>
      <c r="G38" s="33"/>
    </row>
    <row r="39" spans="1:7" ht="15.75">
      <c r="A39" s="33"/>
      <c r="B39" s="81" t="s">
        <v>81</v>
      </c>
      <c r="C39" s="162">
        <v>17</v>
      </c>
      <c r="D39" s="163">
        <f t="shared" si="0"/>
        <v>0.00289</v>
      </c>
      <c r="E39" s="164">
        <v>90000</v>
      </c>
      <c r="F39" s="165">
        <f t="shared" si="1"/>
        <v>0.2601</v>
      </c>
      <c r="G39" s="33"/>
    </row>
    <row r="40" spans="1:7" ht="15.75">
      <c r="A40" s="33"/>
      <c r="B40" s="81" t="s">
        <v>82</v>
      </c>
      <c r="C40" s="162">
        <v>17</v>
      </c>
      <c r="D40" s="163">
        <f t="shared" si="0"/>
        <v>0.00289</v>
      </c>
      <c r="E40" s="164">
        <v>92000</v>
      </c>
      <c r="F40" s="165">
        <f t="shared" si="1"/>
        <v>0.26588</v>
      </c>
      <c r="G40" s="33"/>
    </row>
    <row r="41" spans="1:7" ht="31.5">
      <c r="A41" s="33"/>
      <c r="B41" s="81" t="s">
        <v>181</v>
      </c>
      <c r="C41" s="162">
        <v>5</v>
      </c>
      <c r="D41" s="163">
        <f t="shared" si="0"/>
        <v>0.0008500000000000001</v>
      </c>
      <c r="E41" s="164">
        <v>65000</v>
      </c>
      <c r="F41" s="165">
        <f t="shared" si="1"/>
        <v>0.05525000000000001</v>
      </c>
      <c r="G41" s="33"/>
    </row>
    <row r="42" spans="1:7" ht="15.75">
      <c r="A42" s="33"/>
      <c r="B42" s="82" t="s">
        <v>83</v>
      </c>
      <c r="C42" s="162">
        <v>5</v>
      </c>
      <c r="D42" s="163">
        <f t="shared" si="0"/>
        <v>0.0008500000000000001</v>
      </c>
      <c r="E42" s="164">
        <v>85000</v>
      </c>
      <c r="F42" s="165">
        <f t="shared" si="1"/>
        <v>0.07225</v>
      </c>
      <c r="G42" s="33"/>
    </row>
    <row r="43" spans="1:7" ht="15.75">
      <c r="A43" s="33"/>
      <c r="B43" s="82" t="s">
        <v>182</v>
      </c>
      <c r="C43" s="162">
        <v>2</v>
      </c>
      <c r="D43" s="163">
        <f t="shared" si="0"/>
        <v>0.00034</v>
      </c>
      <c r="E43" s="164">
        <v>94000</v>
      </c>
      <c r="F43" s="165">
        <f t="shared" si="1"/>
        <v>0.03196</v>
      </c>
      <c r="G43" s="33"/>
    </row>
    <row r="44" spans="1:7" ht="15.75">
      <c r="A44" s="33"/>
      <c r="B44" s="82" t="s">
        <v>180</v>
      </c>
      <c r="C44" s="162">
        <v>1</v>
      </c>
      <c r="D44" s="163">
        <f t="shared" si="0"/>
        <v>0.00017</v>
      </c>
      <c r="E44" s="164">
        <v>91000</v>
      </c>
      <c r="F44" s="165">
        <f t="shared" si="1"/>
        <v>0.015470000000000001</v>
      </c>
      <c r="G44" s="33"/>
    </row>
    <row r="45" spans="1:7" ht="31.5">
      <c r="A45" s="33"/>
      <c r="B45" s="82" t="s">
        <v>84</v>
      </c>
      <c r="C45" s="162">
        <v>3</v>
      </c>
      <c r="D45" s="163">
        <f t="shared" si="0"/>
        <v>0.00051</v>
      </c>
      <c r="E45" s="164">
        <v>103000</v>
      </c>
      <c r="F45" s="165">
        <f t="shared" si="1"/>
        <v>0.05253</v>
      </c>
      <c r="G45" s="33"/>
    </row>
    <row r="46" spans="1:7" ht="15.75">
      <c r="A46" s="33"/>
      <c r="B46" s="82" t="s">
        <v>31</v>
      </c>
      <c r="C46" s="162">
        <v>9</v>
      </c>
      <c r="D46" s="163">
        <f t="shared" si="0"/>
        <v>0.0015300000000000001</v>
      </c>
      <c r="E46" s="164">
        <v>40000</v>
      </c>
      <c r="F46" s="165">
        <f t="shared" si="1"/>
        <v>0.061200000000000004</v>
      </c>
      <c r="G46" s="33"/>
    </row>
    <row r="47" spans="1:7" ht="15.75">
      <c r="A47" s="33"/>
      <c r="B47" s="82" t="s">
        <v>32</v>
      </c>
      <c r="C47" s="162">
        <v>7</v>
      </c>
      <c r="D47" s="163">
        <f t="shared" si="0"/>
        <v>0.00119</v>
      </c>
      <c r="E47" s="164">
        <v>220000</v>
      </c>
      <c r="F47" s="165">
        <f t="shared" si="1"/>
        <v>0.26180000000000003</v>
      </c>
      <c r="G47" s="33"/>
    </row>
    <row r="48" spans="1:7" ht="15.75">
      <c r="A48" s="33"/>
      <c r="B48" s="82" t="s">
        <v>33</v>
      </c>
      <c r="C48" s="162">
        <v>3.6</v>
      </c>
      <c r="D48" s="163">
        <f t="shared" si="0"/>
        <v>0.0006120000000000001</v>
      </c>
      <c r="E48" s="164">
        <v>62000</v>
      </c>
      <c r="F48" s="165">
        <f t="shared" si="1"/>
        <v>0.03794400000000001</v>
      </c>
      <c r="G48" s="33"/>
    </row>
    <row r="49" spans="1:7" ht="15.75">
      <c r="A49" s="33"/>
      <c r="B49" s="82" t="s">
        <v>51</v>
      </c>
      <c r="C49" s="162">
        <v>2.4</v>
      </c>
      <c r="D49" s="163">
        <f t="shared" si="0"/>
        <v>0.00040800000000000005</v>
      </c>
      <c r="E49" s="164">
        <v>235000</v>
      </c>
      <c r="F49" s="165">
        <f t="shared" si="1"/>
        <v>0.09588</v>
      </c>
      <c r="G49" s="33"/>
    </row>
    <row r="50" spans="1:7" ht="15.75">
      <c r="A50" s="33"/>
      <c r="B50" s="82" t="s">
        <v>101</v>
      </c>
      <c r="C50" s="162">
        <v>6</v>
      </c>
      <c r="D50" s="163">
        <f t="shared" si="0"/>
        <v>0.00102</v>
      </c>
      <c r="E50" s="164">
        <v>131000</v>
      </c>
      <c r="F50" s="165">
        <f t="shared" si="1"/>
        <v>0.13362000000000002</v>
      </c>
      <c r="G50" s="33"/>
    </row>
    <row r="51" spans="1:7" ht="15.75">
      <c r="A51" s="33"/>
      <c r="B51" s="82" t="s">
        <v>102</v>
      </c>
      <c r="C51" s="162">
        <v>6</v>
      </c>
      <c r="D51" s="163">
        <f t="shared" si="0"/>
        <v>0.00102</v>
      </c>
      <c r="E51" s="164">
        <v>142000</v>
      </c>
      <c r="F51" s="165">
        <f t="shared" si="1"/>
        <v>0.14484</v>
      </c>
      <c r="G51" s="33"/>
    </row>
    <row r="52" spans="1:7" ht="15.75">
      <c r="A52" s="33"/>
      <c r="B52" s="82" t="s">
        <v>34</v>
      </c>
      <c r="C52" s="162">
        <v>0.08</v>
      </c>
      <c r="D52" s="163">
        <f t="shared" si="0"/>
        <v>1.36E-05</v>
      </c>
      <c r="E52" s="164">
        <v>250000</v>
      </c>
      <c r="F52" s="165">
        <f t="shared" si="1"/>
        <v>0.0034</v>
      </c>
      <c r="G52" s="33"/>
    </row>
    <row r="53" spans="1:7" ht="15.75">
      <c r="A53" s="33"/>
      <c r="B53" s="82" t="s">
        <v>57</v>
      </c>
      <c r="C53" s="162">
        <v>0.3</v>
      </c>
      <c r="D53" s="163">
        <f t="shared" si="0"/>
        <v>5.1000000000000006E-05</v>
      </c>
      <c r="E53" s="164">
        <v>367000</v>
      </c>
      <c r="F53" s="165">
        <f t="shared" si="1"/>
        <v>0.018717</v>
      </c>
      <c r="G53" s="33"/>
    </row>
    <row r="54" spans="1:7" ht="15.75">
      <c r="A54" s="33"/>
      <c r="B54" s="82" t="s">
        <v>80</v>
      </c>
      <c r="C54" s="162">
        <v>1</v>
      </c>
      <c r="D54" s="163">
        <f t="shared" si="0"/>
        <v>0.00017</v>
      </c>
      <c r="E54" s="164">
        <v>93000</v>
      </c>
      <c r="F54" s="165">
        <f t="shared" si="1"/>
        <v>0.01581</v>
      </c>
      <c r="G54" s="33"/>
    </row>
    <row r="55" spans="1:7" ht="15.75">
      <c r="A55" s="33"/>
      <c r="B55" s="82" t="s">
        <v>35</v>
      </c>
      <c r="C55" s="162">
        <v>1.4</v>
      </c>
      <c r="D55" s="163">
        <f t="shared" si="0"/>
        <v>0.00023799999999999998</v>
      </c>
      <c r="E55" s="164">
        <v>10000</v>
      </c>
      <c r="F55" s="165">
        <f t="shared" si="1"/>
        <v>0.0023799999999999997</v>
      </c>
      <c r="G55" s="33"/>
    </row>
    <row r="56" spans="1:7" ht="15.75">
      <c r="A56" s="33"/>
      <c r="B56" s="82" t="s">
        <v>36</v>
      </c>
      <c r="C56" s="167">
        <v>0.4</v>
      </c>
      <c r="D56" s="163">
        <f t="shared" si="0"/>
        <v>6.8E-05</v>
      </c>
      <c r="E56" s="164">
        <v>80000</v>
      </c>
      <c r="F56" s="165">
        <f t="shared" si="1"/>
        <v>0.00544</v>
      </c>
      <c r="G56" s="33"/>
    </row>
    <row r="57" spans="1:7" ht="15.75">
      <c r="A57" s="33"/>
      <c r="B57" s="81" t="s">
        <v>37</v>
      </c>
      <c r="C57" s="162">
        <v>12</v>
      </c>
      <c r="D57" s="163">
        <f t="shared" si="0"/>
        <v>0.00204</v>
      </c>
      <c r="E57" s="164">
        <v>180000</v>
      </c>
      <c r="F57" s="165">
        <f t="shared" si="1"/>
        <v>0.3672</v>
      </c>
      <c r="G57" s="33"/>
    </row>
    <row r="58" spans="1:7" ht="31.5">
      <c r="A58" s="33"/>
      <c r="B58" s="82" t="s">
        <v>179</v>
      </c>
      <c r="C58" s="168">
        <v>4</v>
      </c>
      <c r="D58" s="163">
        <f t="shared" si="0"/>
        <v>0.00068</v>
      </c>
      <c r="E58" s="164">
        <v>240000</v>
      </c>
      <c r="F58" s="165">
        <f t="shared" si="1"/>
        <v>0.1632</v>
      </c>
      <c r="G58" s="33"/>
    </row>
    <row r="59" spans="1:7" ht="31.5">
      <c r="A59" s="33"/>
      <c r="B59" s="81" t="s">
        <v>183</v>
      </c>
      <c r="C59" s="168">
        <v>60</v>
      </c>
      <c r="D59" s="163">
        <f t="shared" si="0"/>
        <v>0.0102</v>
      </c>
      <c r="E59" s="164">
        <v>30000</v>
      </c>
      <c r="F59" s="165">
        <f t="shared" si="1"/>
        <v>0.306</v>
      </c>
      <c r="G59" s="33"/>
    </row>
    <row r="60" spans="1:7" ht="16.5" thickBot="1">
      <c r="A60" s="33"/>
      <c r="B60" s="115" t="s">
        <v>111</v>
      </c>
      <c r="C60" s="169">
        <v>36</v>
      </c>
      <c r="D60" s="170">
        <f t="shared" si="0"/>
        <v>0.0061200000000000004</v>
      </c>
      <c r="E60" s="171">
        <v>44000</v>
      </c>
      <c r="F60" s="172">
        <f t="shared" si="1"/>
        <v>0.26928</v>
      </c>
      <c r="G60" s="33"/>
    </row>
    <row r="61" spans="1:7" ht="34.5" customHeight="1" thickBot="1">
      <c r="A61" s="33"/>
      <c r="B61" s="173" t="s">
        <v>38</v>
      </c>
      <c r="C61" s="169"/>
      <c r="D61" s="170"/>
      <c r="E61" s="174"/>
      <c r="F61" s="175"/>
      <c r="G61" s="33"/>
    </row>
    <row r="62" spans="1:7" ht="15.75">
      <c r="A62" s="33"/>
      <c r="B62" s="176" t="s">
        <v>39</v>
      </c>
      <c r="C62" s="158">
        <v>35</v>
      </c>
      <c r="D62" s="163">
        <f t="shared" si="0"/>
        <v>0.00595</v>
      </c>
      <c r="E62" s="164">
        <v>35000</v>
      </c>
      <c r="F62" s="165">
        <f t="shared" si="1"/>
        <v>0.20825000000000002</v>
      </c>
      <c r="G62" s="33"/>
    </row>
    <row r="63" spans="1:7" ht="15.75">
      <c r="A63" s="33"/>
      <c r="B63" s="81" t="s">
        <v>40</v>
      </c>
      <c r="C63" s="162">
        <v>15</v>
      </c>
      <c r="D63" s="163">
        <f t="shared" si="0"/>
        <v>0.00255</v>
      </c>
      <c r="E63" s="164">
        <v>36000</v>
      </c>
      <c r="F63" s="165">
        <f t="shared" si="1"/>
        <v>0.0918</v>
      </c>
      <c r="G63" s="33"/>
    </row>
    <row r="64" spans="1:7" ht="15.75">
      <c r="A64" s="33"/>
      <c r="B64" s="81" t="s">
        <v>41</v>
      </c>
      <c r="C64" s="162">
        <v>9</v>
      </c>
      <c r="D64" s="163">
        <f t="shared" si="0"/>
        <v>0.0015300000000000001</v>
      </c>
      <c r="E64" s="164">
        <v>35000</v>
      </c>
      <c r="F64" s="165">
        <f t="shared" si="1"/>
        <v>0.05355000000000001</v>
      </c>
      <c r="G64" s="33"/>
    </row>
    <row r="65" spans="1:7" ht="15.75">
      <c r="A65" s="33"/>
      <c r="B65" s="81" t="s">
        <v>42</v>
      </c>
      <c r="C65" s="162">
        <v>5</v>
      </c>
      <c r="D65" s="163">
        <f t="shared" si="0"/>
        <v>0.0008500000000000001</v>
      </c>
      <c r="E65" s="164">
        <v>30000</v>
      </c>
      <c r="F65" s="165">
        <f>D65*E65/1000</f>
        <v>0.025500000000000002</v>
      </c>
      <c r="G65" s="33"/>
    </row>
    <row r="66" spans="1:7" ht="31.5">
      <c r="A66" s="33"/>
      <c r="B66" s="81" t="s">
        <v>172</v>
      </c>
      <c r="C66" s="162">
        <v>21</v>
      </c>
      <c r="D66" s="163">
        <f t="shared" si="0"/>
        <v>0.0035700000000000003</v>
      </c>
      <c r="E66" s="164">
        <v>220000</v>
      </c>
      <c r="F66" s="165">
        <f>D66*E66/1000</f>
        <v>0.7854000000000001</v>
      </c>
      <c r="G66" s="33"/>
    </row>
    <row r="67" spans="1:7" ht="15.75">
      <c r="A67" s="33"/>
      <c r="B67" s="81" t="s">
        <v>110</v>
      </c>
      <c r="C67" s="162">
        <v>15.2</v>
      </c>
      <c r="D67" s="163">
        <f t="shared" si="0"/>
        <v>0.002584</v>
      </c>
      <c r="E67" s="164">
        <v>120000</v>
      </c>
      <c r="F67" s="165">
        <f>D67*E67/1000</f>
        <v>0.31007999999999997</v>
      </c>
      <c r="G67" s="33"/>
    </row>
    <row r="68" spans="1:7" ht="32.25" thickBot="1">
      <c r="A68" s="33"/>
      <c r="B68" s="81" t="s">
        <v>132</v>
      </c>
      <c r="C68" s="162">
        <v>0.2</v>
      </c>
      <c r="D68" s="163">
        <f>C68*$E$13</f>
        <v>0.034</v>
      </c>
      <c r="E68" s="164">
        <v>6500</v>
      </c>
      <c r="F68" s="165">
        <f t="shared" si="1"/>
        <v>0.22100000000000003</v>
      </c>
      <c r="G68" s="33"/>
    </row>
    <row r="69" spans="1:7" ht="16.5" thickBot="1">
      <c r="A69" s="33"/>
      <c r="B69" s="177" t="s">
        <v>43</v>
      </c>
      <c r="C69" s="178"/>
      <c r="D69" s="179"/>
      <c r="E69" s="178"/>
      <c r="F69" s="180">
        <f>SUM(F21:F60:F62:F68)</f>
        <v>5.6223420000000015</v>
      </c>
      <c r="G69" s="33"/>
    </row>
    <row r="70" spans="1:7" ht="16.5" thickBot="1">
      <c r="A70" s="33"/>
      <c r="B70" s="261" t="s">
        <v>49</v>
      </c>
      <c r="C70" s="262"/>
      <c r="D70" s="262"/>
      <c r="E70" s="263"/>
      <c r="F70" s="181">
        <f>F69/$E$13</f>
        <v>33.07260000000001</v>
      </c>
      <c r="G70" s="33"/>
    </row>
    <row r="71" spans="1:7" ht="15.75">
      <c r="A71" s="33"/>
      <c r="B71" s="135"/>
      <c r="C71" s="135"/>
      <c r="D71" s="135"/>
      <c r="E71" s="135"/>
      <c r="F71" s="135"/>
      <c r="G71" s="33"/>
    </row>
    <row r="72" spans="1:7" ht="15.75">
      <c r="A72" s="33"/>
      <c r="B72" s="135"/>
      <c r="C72" s="135"/>
      <c r="D72" s="135"/>
      <c r="E72" s="135"/>
      <c r="F72" s="182"/>
      <c r="G72" s="33"/>
    </row>
    <row r="73" spans="1:7" ht="15.75">
      <c r="A73" s="33"/>
      <c r="B73" s="135"/>
      <c r="C73" s="135"/>
      <c r="D73" s="135"/>
      <c r="E73" s="135"/>
      <c r="F73" s="135"/>
      <c r="G73" s="33"/>
    </row>
    <row r="74" spans="1:7" ht="15.75" customHeight="1">
      <c r="A74" s="33"/>
      <c r="B74" s="53" t="s">
        <v>188</v>
      </c>
      <c r="C74" s="53"/>
      <c r="D74" s="21"/>
      <c r="E74" s="247" t="s">
        <v>189</v>
      </c>
      <c r="F74" s="247"/>
      <c r="G74" s="33"/>
    </row>
  </sheetData>
  <mergeCells count="11">
    <mergeCell ref="E74:F74"/>
    <mergeCell ref="B11:F11"/>
    <mergeCell ref="B70:E70"/>
    <mergeCell ref="B7:F7"/>
    <mergeCell ref="A8:G8"/>
    <mergeCell ref="B9:F9"/>
    <mergeCell ref="B10:F10"/>
    <mergeCell ref="E1:F1"/>
    <mergeCell ref="E2:F2"/>
    <mergeCell ref="E3:F3"/>
    <mergeCell ref="C6:D6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3"/>
  <sheetViews>
    <sheetView zoomScale="75" zoomScaleNormal="75" workbookViewId="0" topLeftCell="A16">
      <selection activeCell="E4" sqref="E4"/>
    </sheetView>
  </sheetViews>
  <sheetFormatPr defaultColWidth="9.00390625" defaultRowHeight="12.75"/>
  <cols>
    <col min="2" max="2" width="28.375" style="1" customWidth="1"/>
    <col min="3" max="3" width="18.25390625" style="1" customWidth="1"/>
    <col min="4" max="4" width="18.00390625" style="1" customWidth="1"/>
    <col min="5" max="5" width="20.25390625" style="215" customWidth="1"/>
    <col min="6" max="6" width="16.25390625" style="1" customWidth="1"/>
  </cols>
  <sheetData>
    <row r="1" spans="1:7" ht="15.75">
      <c r="A1" s="29"/>
      <c r="B1" s="21"/>
      <c r="C1" s="52"/>
      <c r="D1" s="21"/>
      <c r="E1" s="245" t="s">
        <v>133</v>
      </c>
      <c r="F1" s="245"/>
      <c r="G1" s="8"/>
    </row>
    <row r="2" spans="1:7" ht="15.75">
      <c r="A2" s="29"/>
      <c r="B2" s="21"/>
      <c r="C2" s="52"/>
      <c r="D2" s="21"/>
      <c r="E2" s="245" t="s">
        <v>123</v>
      </c>
      <c r="F2" s="245"/>
      <c r="G2" s="8"/>
    </row>
    <row r="3" spans="1:7" ht="15.75">
      <c r="A3" s="29"/>
      <c r="B3" s="21"/>
      <c r="C3" s="52"/>
      <c r="D3" s="21"/>
      <c r="E3" s="245" t="s">
        <v>124</v>
      </c>
      <c r="F3" s="245"/>
      <c r="G3" s="1"/>
    </row>
    <row r="4" spans="1:7" ht="15.75">
      <c r="A4" s="29"/>
      <c r="B4" s="21"/>
      <c r="C4" s="52"/>
      <c r="D4" s="21"/>
      <c r="E4" s="183" t="s">
        <v>206</v>
      </c>
      <c r="F4" s="54"/>
      <c r="G4" s="1"/>
    </row>
    <row r="5" spans="1:7" ht="15.75">
      <c r="A5" s="29"/>
      <c r="B5" s="21"/>
      <c r="C5" s="52"/>
      <c r="D5" s="21"/>
      <c r="E5" s="114"/>
      <c r="F5" s="21"/>
      <c r="G5" s="1"/>
    </row>
    <row r="6" spans="1:7" ht="15.75">
      <c r="A6" s="29"/>
      <c r="B6" s="21"/>
      <c r="C6" s="21"/>
      <c r="D6" s="21"/>
      <c r="E6" s="114"/>
      <c r="F6" s="21"/>
      <c r="G6" s="3"/>
    </row>
    <row r="7" spans="1:7" ht="15.75">
      <c r="A7" s="29"/>
      <c r="B7" s="21"/>
      <c r="C7" s="184" t="s">
        <v>0</v>
      </c>
      <c r="D7" s="21"/>
      <c r="E7" s="114"/>
      <c r="F7" s="21"/>
      <c r="G7" s="1"/>
    </row>
    <row r="8" spans="1:7" ht="16.5">
      <c r="A8" s="264" t="s">
        <v>192</v>
      </c>
      <c r="B8" s="264"/>
      <c r="C8" s="264"/>
      <c r="D8" s="264"/>
      <c r="E8" s="264"/>
      <c r="F8" s="264"/>
      <c r="G8" s="9"/>
    </row>
    <row r="9" spans="1:7" ht="16.5">
      <c r="A9" s="264" t="s">
        <v>134</v>
      </c>
      <c r="B9" s="264"/>
      <c r="C9" s="264"/>
      <c r="D9" s="264"/>
      <c r="E9" s="264"/>
      <c r="F9" s="264"/>
      <c r="G9" s="9"/>
    </row>
    <row r="10" spans="1:7" ht="16.5">
      <c r="A10" s="30"/>
      <c r="B10" s="246" t="s">
        <v>164</v>
      </c>
      <c r="C10" s="246"/>
      <c r="D10" s="246"/>
      <c r="E10" s="246"/>
      <c r="F10" s="246"/>
      <c r="G10" s="9"/>
    </row>
    <row r="11" spans="1:7" ht="25.5">
      <c r="A11" s="29"/>
      <c r="B11" s="23"/>
      <c r="C11" s="55" t="s">
        <v>106</v>
      </c>
      <c r="D11" s="55" t="s">
        <v>163</v>
      </c>
      <c r="E11" s="185"/>
      <c r="F11" s="21"/>
      <c r="G11" s="1"/>
    </row>
    <row r="12" spans="1:7" ht="15.75">
      <c r="A12" s="29"/>
      <c r="B12" s="21"/>
      <c r="C12" s="21">
        <v>1</v>
      </c>
      <c r="D12" s="21">
        <v>170</v>
      </c>
      <c r="E12" s="186">
        <f>C12*D12/1000</f>
        <v>0.17</v>
      </c>
      <c r="F12" s="21" t="s">
        <v>1</v>
      </c>
      <c r="G12" s="3"/>
    </row>
    <row r="13" spans="1:7" ht="16.5" thickBot="1">
      <c r="A13" s="29"/>
      <c r="B13" s="21"/>
      <c r="C13" s="52"/>
      <c r="D13" s="21"/>
      <c r="E13" s="114"/>
      <c r="F13" s="21"/>
      <c r="G13" s="1"/>
    </row>
    <row r="14" spans="1:7" ht="15.75">
      <c r="A14" s="29"/>
      <c r="B14" s="57" t="s">
        <v>2</v>
      </c>
      <c r="C14" s="58" t="s">
        <v>3</v>
      </c>
      <c r="D14" s="46" t="s">
        <v>4</v>
      </c>
      <c r="E14" s="187" t="s">
        <v>5</v>
      </c>
      <c r="F14" s="48" t="s">
        <v>6</v>
      </c>
      <c r="G14" s="10"/>
    </row>
    <row r="15" spans="1:7" ht="15.75">
      <c r="A15" s="29"/>
      <c r="B15" s="49" t="s">
        <v>7</v>
      </c>
      <c r="C15" s="50" t="s">
        <v>8</v>
      </c>
      <c r="D15" s="51" t="s">
        <v>9</v>
      </c>
      <c r="E15" s="188" t="s">
        <v>10</v>
      </c>
      <c r="F15" s="60"/>
      <c r="G15" s="10"/>
    </row>
    <row r="16" spans="1:7" ht="15.75">
      <c r="A16" s="29"/>
      <c r="B16" s="49" t="s">
        <v>11</v>
      </c>
      <c r="C16" s="50" t="s">
        <v>12</v>
      </c>
      <c r="D16" s="51" t="s">
        <v>13</v>
      </c>
      <c r="E16" s="188" t="s">
        <v>14</v>
      </c>
      <c r="F16" s="60"/>
      <c r="G16" s="10"/>
    </row>
    <row r="17" spans="1:7" ht="15.75">
      <c r="A17" s="29"/>
      <c r="B17" s="49"/>
      <c r="C17" s="50" t="s">
        <v>135</v>
      </c>
      <c r="D17" s="51" t="s">
        <v>16</v>
      </c>
      <c r="E17" s="188" t="s">
        <v>17</v>
      </c>
      <c r="F17" s="60"/>
      <c r="G17" s="10"/>
    </row>
    <row r="18" spans="1:7" ht="15.75">
      <c r="A18" s="29"/>
      <c r="B18" s="49"/>
      <c r="C18" s="50" t="s">
        <v>136</v>
      </c>
      <c r="D18" s="51"/>
      <c r="E18" s="188"/>
      <c r="F18" s="60"/>
      <c r="G18" s="10"/>
    </row>
    <row r="19" spans="1:7" ht="16.5" thickBot="1">
      <c r="A19" s="29"/>
      <c r="B19" s="61"/>
      <c r="C19" s="62" t="s">
        <v>18</v>
      </c>
      <c r="D19" s="63" t="s">
        <v>19</v>
      </c>
      <c r="E19" s="189" t="s">
        <v>20</v>
      </c>
      <c r="F19" s="64" t="s">
        <v>21</v>
      </c>
      <c r="G19" s="10"/>
    </row>
    <row r="20" spans="1:7" ht="16.5" thickBot="1">
      <c r="A20" s="29"/>
      <c r="B20" s="65">
        <v>1</v>
      </c>
      <c r="C20" s="66">
        <v>2</v>
      </c>
      <c r="D20" s="67">
        <v>3</v>
      </c>
      <c r="E20" s="190">
        <v>4</v>
      </c>
      <c r="F20" s="68">
        <v>5</v>
      </c>
      <c r="G20" s="10"/>
    </row>
    <row r="21" spans="1:7" ht="15.75">
      <c r="A21" s="29"/>
      <c r="B21" s="157" t="s">
        <v>22</v>
      </c>
      <c r="C21" s="70">
        <v>75</v>
      </c>
      <c r="D21" s="191">
        <f>C21*$E$12/1000</f>
        <v>0.012750000000000001</v>
      </c>
      <c r="E21" s="192">
        <v>32880</v>
      </c>
      <c r="F21" s="73">
        <f>D21*E21/1000</f>
        <v>0.41922000000000004</v>
      </c>
      <c r="G21" s="11"/>
    </row>
    <row r="22" spans="1:7" ht="15.75">
      <c r="A22" s="29"/>
      <c r="B22" s="82" t="s">
        <v>23</v>
      </c>
      <c r="C22" s="75">
        <v>44</v>
      </c>
      <c r="D22" s="76">
        <f>C22*$E$12/1000</f>
        <v>0.0074800000000000005</v>
      </c>
      <c r="E22" s="193">
        <v>21580</v>
      </c>
      <c r="F22" s="78">
        <f aca="true" t="shared" si="0" ref="F22:F72">D22*E22/1000</f>
        <v>0.16141840000000002</v>
      </c>
      <c r="G22" s="11"/>
    </row>
    <row r="23" spans="1:7" ht="15.75">
      <c r="A23" s="29"/>
      <c r="B23" s="82" t="s">
        <v>24</v>
      </c>
      <c r="C23" s="75">
        <v>9</v>
      </c>
      <c r="D23" s="76">
        <f aca="true" t="shared" si="1" ref="D23:D74">C23*$E$12/1000</f>
        <v>0.0015300000000000001</v>
      </c>
      <c r="E23" s="193">
        <v>28000</v>
      </c>
      <c r="F23" s="78">
        <f t="shared" si="0"/>
        <v>0.04284</v>
      </c>
      <c r="G23" s="12"/>
    </row>
    <row r="24" spans="1:7" ht="15.75">
      <c r="A24" s="29"/>
      <c r="B24" s="82" t="s">
        <v>67</v>
      </c>
      <c r="C24" s="75">
        <v>1</v>
      </c>
      <c r="D24" s="76">
        <f t="shared" si="1"/>
        <v>0.00017</v>
      </c>
      <c r="E24" s="193">
        <v>40000</v>
      </c>
      <c r="F24" s="78">
        <f t="shared" si="0"/>
        <v>0.0068000000000000005</v>
      </c>
      <c r="G24" s="11"/>
    </row>
    <row r="25" spans="1:7" ht="15.75">
      <c r="A25" s="29"/>
      <c r="B25" s="82" t="s">
        <v>26</v>
      </c>
      <c r="C25" s="75">
        <v>8</v>
      </c>
      <c r="D25" s="76">
        <f t="shared" si="1"/>
        <v>0.00136</v>
      </c>
      <c r="E25" s="193">
        <v>60000</v>
      </c>
      <c r="F25" s="78">
        <f t="shared" si="0"/>
        <v>0.0816</v>
      </c>
      <c r="G25" s="11"/>
    </row>
    <row r="26" spans="1:7" ht="15.75">
      <c r="A26" s="29"/>
      <c r="B26" s="82" t="s">
        <v>65</v>
      </c>
      <c r="C26" s="75">
        <v>0.75</v>
      </c>
      <c r="D26" s="76">
        <f t="shared" si="1"/>
        <v>0.0001275</v>
      </c>
      <c r="E26" s="193">
        <v>26000</v>
      </c>
      <c r="F26" s="78">
        <f t="shared" si="0"/>
        <v>0.0033150000000000002</v>
      </c>
      <c r="G26" s="11"/>
    </row>
    <row r="27" spans="1:7" ht="15.75">
      <c r="A27" s="29"/>
      <c r="B27" s="82" t="s">
        <v>55</v>
      </c>
      <c r="C27" s="75">
        <v>1.5</v>
      </c>
      <c r="D27" s="76">
        <f t="shared" si="1"/>
        <v>0.000255</v>
      </c>
      <c r="E27" s="193">
        <v>27000</v>
      </c>
      <c r="F27" s="78">
        <f t="shared" si="0"/>
        <v>0.0068850000000000005</v>
      </c>
      <c r="G27" s="11"/>
    </row>
    <row r="28" spans="1:7" ht="15.75">
      <c r="A28" s="29"/>
      <c r="B28" s="82" t="s">
        <v>27</v>
      </c>
      <c r="C28" s="75">
        <v>8.5</v>
      </c>
      <c r="D28" s="76">
        <f t="shared" si="1"/>
        <v>0.001445</v>
      </c>
      <c r="E28" s="193">
        <v>45000</v>
      </c>
      <c r="F28" s="78">
        <f t="shared" si="0"/>
        <v>0.065025</v>
      </c>
      <c r="G28" s="11"/>
    </row>
    <row r="29" spans="1:7" ht="15.75">
      <c r="A29" s="29"/>
      <c r="B29" s="82" t="s">
        <v>28</v>
      </c>
      <c r="C29" s="75">
        <v>2</v>
      </c>
      <c r="D29" s="76">
        <f t="shared" si="1"/>
        <v>0.00034</v>
      </c>
      <c r="E29" s="193">
        <v>31000</v>
      </c>
      <c r="F29" s="78">
        <f t="shared" si="0"/>
        <v>0.01054</v>
      </c>
      <c r="G29" s="11"/>
    </row>
    <row r="30" spans="1:7" ht="15.75">
      <c r="A30" s="29"/>
      <c r="B30" s="82" t="s">
        <v>50</v>
      </c>
      <c r="C30" s="75">
        <v>3</v>
      </c>
      <c r="D30" s="76">
        <f t="shared" si="1"/>
        <v>0.00051</v>
      </c>
      <c r="E30" s="193">
        <v>27900</v>
      </c>
      <c r="F30" s="78">
        <f t="shared" si="0"/>
        <v>0.014229</v>
      </c>
      <c r="G30" s="11"/>
    </row>
    <row r="31" spans="1:7" ht="16.5" customHeight="1">
      <c r="A31" s="29"/>
      <c r="B31" s="82" t="s">
        <v>29</v>
      </c>
      <c r="C31" s="75">
        <v>8.25</v>
      </c>
      <c r="D31" s="76">
        <f t="shared" si="1"/>
        <v>0.0014025</v>
      </c>
      <c r="E31" s="193">
        <v>32000</v>
      </c>
      <c r="F31" s="78">
        <f t="shared" si="0"/>
        <v>0.04488</v>
      </c>
      <c r="G31" s="11"/>
    </row>
    <row r="32" spans="1:7" ht="15.75">
      <c r="A32" s="29"/>
      <c r="B32" s="82" t="s">
        <v>68</v>
      </c>
      <c r="C32" s="75">
        <v>2</v>
      </c>
      <c r="D32" s="76">
        <f t="shared" si="1"/>
        <v>0.00034</v>
      </c>
      <c r="E32" s="193">
        <v>75000</v>
      </c>
      <c r="F32" s="78">
        <f t="shared" si="0"/>
        <v>0.025500000000000002</v>
      </c>
      <c r="G32" s="11"/>
    </row>
    <row r="33" spans="1:7" ht="15.75">
      <c r="A33" s="29"/>
      <c r="B33" s="82" t="s">
        <v>69</v>
      </c>
      <c r="C33" s="75">
        <v>2</v>
      </c>
      <c r="D33" s="76">
        <f t="shared" si="1"/>
        <v>0.00034</v>
      </c>
      <c r="E33" s="193">
        <v>82000</v>
      </c>
      <c r="F33" s="78">
        <f t="shared" si="0"/>
        <v>0.027880000000000002</v>
      </c>
      <c r="G33" s="11"/>
    </row>
    <row r="34" spans="1:7" ht="15.75">
      <c r="A34" s="29"/>
      <c r="B34" s="82" t="s">
        <v>70</v>
      </c>
      <c r="C34" s="75">
        <v>1</v>
      </c>
      <c r="D34" s="76">
        <f t="shared" si="1"/>
        <v>0.00017</v>
      </c>
      <c r="E34" s="193">
        <v>97000</v>
      </c>
      <c r="F34" s="78">
        <f t="shared" si="0"/>
        <v>0.01649</v>
      </c>
      <c r="G34" s="11"/>
    </row>
    <row r="35" spans="1:7" ht="15.75">
      <c r="A35" s="29"/>
      <c r="B35" s="82" t="s">
        <v>30</v>
      </c>
      <c r="C35" s="75">
        <v>8.25</v>
      </c>
      <c r="D35" s="76">
        <f t="shared" si="1"/>
        <v>0.0014025</v>
      </c>
      <c r="E35" s="193">
        <v>45000</v>
      </c>
      <c r="F35" s="78">
        <f t="shared" si="0"/>
        <v>0.0631125</v>
      </c>
      <c r="G35" s="11"/>
    </row>
    <row r="36" spans="1:7" ht="15.75">
      <c r="A36" s="29"/>
      <c r="B36" s="82" t="s">
        <v>72</v>
      </c>
      <c r="C36" s="75">
        <v>18</v>
      </c>
      <c r="D36" s="76">
        <f t="shared" si="1"/>
        <v>0.0030600000000000002</v>
      </c>
      <c r="E36" s="193">
        <v>63000</v>
      </c>
      <c r="F36" s="78">
        <f t="shared" si="0"/>
        <v>0.19278</v>
      </c>
      <c r="G36" s="11"/>
    </row>
    <row r="37" spans="1:7" ht="15.75">
      <c r="A37" s="29"/>
      <c r="B37" s="82" t="s">
        <v>73</v>
      </c>
      <c r="C37" s="75">
        <v>28</v>
      </c>
      <c r="D37" s="76">
        <f t="shared" si="1"/>
        <v>0.00476</v>
      </c>
      <c r="E37" s="193">
        <v>63000</v>
      </c>
      <c r="F37" s="78">
        <f t="shared" si="0"/>
        <v>0.29988</v>
      </c>
      <c r="G37" s="11"/>
    </row>
    <row r="38" spans="1:7" ht="15.75">
      <c r="A38" s="29"/>
      <c r="B38" s="82" t="s">
        <v>74</v>
      </c>
      <c r="C38" s="75">
        <v>33</v>
      </c>
      <c r="D38" s="76">
        <f t="shared" si="1"/>
        <v>0.00561</v>
      </c>
      <c r="E38" s="193">
        <v>68000</v>
      </c>
      <c r="F38" s="78">
        <f t="shared" si="0"/>
        <v>0.38148000000000004</v>
      </c>
      <c r="G38" s="11"/>
    </row>
    <row r="39" spans="1:7" ht="15.75">
      <c r="A39" s="29"/>
      <c r="B39" s="82" t="s">
        <v>75</v>
      </c>
      <c r="C39" s="75">
        <v>8</v>
      </c>
      <c r="D39" s="76">
        <f t="shared" si="1"/>
        <v>0.00136</v>
      </c>
      <c r="E39" s="193">
        <v>89000</v>
      </c>
      <c r="F39" s="78">
        <f t="shared" si="0"/>
        <v>0.12104000000000001</v>
      </c>
      <c r="G39" s="11"/>
    </row>
    <row r="40" spans="1:7" ht="15.75">
      <c r="A40" s="29"/>
      <c r="B40" s="82" t="s">
        <v>77</v>
      </c>
      <c r="C40" s="75">
        <v>23</v>
      </c>
      <c r="D40" s="76">
        <f t="shared" si="1"/>
        <v>0.00391</v>
      </c>
      <c r="E40" s="193">
        <v>82000</v>
      </c>
      <c r="F40" s="78">
        <f t="shared" si="0"/>
        <v>0.32062</v>
      </c>
      <c r="G40" s="11"/>
    </row>
    <row r="41" spans="1:7" ht="15.75">
      <c r="A41" s="29"/>
      <c r="B41" s="82" t="s">
        <v>58</v>
      </c>
      <c r="C41" s="75">
        <v>110</v>
      </c>
      <c r="D41" s="76">
        <f t="shared" si="1"/>
        <v>0.0187</v>
      </c>
      <c r="E41" s="193">
        <v>40000</v>
      </c>
      <c r="F41" s="78">
        <f t="shared" si="0"/>
        <v>0.748</v>
      </c>
      <c r="G41" s="11"/>
    </row>
    <row r="42" spans="1:7" ht="15.75">
      <c r="A42" s="29"/>
      <c r="B42" s="82" t="s">
        <v>31</v>
      </c>
      <c r="C42" s="75">
        <v>20</v>
      </c>
      <c r="D42" s="76">
        <f t="shared" si="1"/>
        <v>0.0034000000000000002</v>
      </c>
      <c r="E42" s="193">
        <v>40000</v>
      </c>
      <c r="F42" s="78">
        <f t="shared" si="0"/>
        <v>0.136</v>
      </c>
      <c r="G42" s="11"/>
    </row>
    <row r="43" spans="1:7" ht="15.75">
      <c r="A43" s="29"/>
      <c r="B43" s="82" t="s">
        <v>32</v>
      </c>
      <c r="C43" s="75">
        <v>15</v>
      </c>
      <c r="D43" s="76">
        <f t="shared" si="1"/>
        <v>0.00255</v>
      </c>
      <c r="E43" s="193">
        <v>220000</v>
      </c>
      <c r="F43" s="78">
        <f t="shared" si="0"/>
        <v>0.561</v>
      </c>
      <c r="G43" s="11"/>
    </row>
    <row r="44" spans="1:7" ht="15.75">
      <c r="A44" s="29"/>
      <c r="B44" s="82" t="s">
        <v>33</v>
      </c>
      <c r="C44" s="75">
        <v>7.5</v>
      </c>
      <c r="D44" s="76">
        <f t="shared" si="1"/>
        <v>0.001275</v>
      </c>
      <c r="E44" s="193">
        <v>62000</v>
      </c>
      <c r="F44" s="78">
        <f t="shared" si="0"/>
        <v>0.07905000000000001</v>
      </c>
      <c r="G44" s="11"/>
    </row>
    <row r="45" spans="1:7" ht="33" customHeight="1">
      <c r="A45" s="29"/>
      <c r="B45" s="82" t="s">
        <v>103</v>
      </c>
      <c r="C45" s="75">
        <v>0.75</v>
      </c>
      <c r="D45" s="76">
        <f t="shared" si="1"/>
        <v>0.0001275</v>
      </c>
      <c r="E45" s="193">
        <v>160000</v>
      </c>
      <c r="F45" s="78">
        <f t="shared" si="0"/>
        <v>0.0204</v>
      </c>
      <c r="G45" s="11"/>
    </row>
    <row r="46" spans="1:7" ht="35.25" customHeight="1">
      <c r="A46" s="29"/>
      <c r="B46" s="82" t="s">
        <v>104</v>
      </c>
      <c r="C46" s="75">
        <v>0.75</v>
      </c>
      <c r="D46" s="76">
        <f t="shared" si="1"/>
        <v>0.0001275</v>
      </c>
      <c r="E46" s="193">
        <v>187000</v>
      </c>
      <c r="F46" s="78">
        <f t="shared" si="0"/>
        <v>0.023842500000000003</v>
      </c>
      <c r="G46" s="11"/>
    </row>
    <row r="47" spans="1:7" ht="31.5">
      <c r="A47" s="29"/>
      <c r="B47" s="82" t="s">
        <v>181</v>
      </c>
      <c r="C47" s="75">
        <v>10</v>
      </c>
      <c r="D47" s="76">
        <f t="shared" si="1"/>
        <v>0.0017000000000000001</v>
      </c>
      <c r="E47" s="193">
        <v>65000</v>
      </c>
      <c r="F47" s="78">
        <f t="shared" si="0"/>
        <v>0.11050000000000001</v>
      </c>
      <c r="G47" s="11"/>
    </row>
    <row r="48" spans="1:7" ht="15.75">
      <c r="A48" s="29"/>
      <c r="B48" s="82" t="s">
        <v>59</v>
      </c>
      <c r="C48" s="75">
        <v>10</v>
      </c>
      <c r="D48" s="76">
        <f t="shared" si="1"/>
        <v>0.0017000000000000001</v>
      </c>
      <c r="E48" s="193">
        <v>85000</v>
      </c>
      <c r="F48" s="78">
        <f t="shared" si="0"/>
        <v>0.1445</v>
      </c>
      <c r="G48" s="11"/>
    </row>
    <row r="49" spans="1:7" ht="15.75">
      <c r="A49" s="29"/>
      <c r="B49" s="82" t="s">
        <v>66</v>
      </c>
      <c r="C49" s="75">
        <v>1.4</v>
      </c>
      <c r="D49" s="76">
        <f t="shared" si="1"/>
        <v>0.00023799999999999998</v>
      </c>
      <c r="E49" s="193">
        <v>94000</v>
      </c>
      <c r="F49" s="78">
        <f t="shared" si="0"/>
        <v>0.022372</v>
      </c>
      <c r="G49" s="11"/>
    </row>
    <row r="50" spans="1:7" ht="15.75">
      <c r="A50" s="29"/>
      <c r="B50" s="82" t="s">
        <v>182</v>
      </c>
      <c r="C50" s="75">
        <v>4</v>
      </c>
      <c r="D50" s="76">
        <f t="shared" si="1"/>
        <v>0.00068</v>
      </c>
      <c r="E50" s="193">
        <v>94000</v>
      </c>
      <c r="F50" s="78">
        <f t="shared" si="0"/>
        <v>0.06392</v>
      </c>
      <c r="G50" s="11"/>
    </row>
    <row r="51" spans="1:7" ht="31.5">
      <c r="A51" s="29"/>
      <c r="B51" s="82" t="s">
        <v>99</v>
      </c>
      <c r="C51" s="75">
        <v>3</v>
      </c>
      <c r="D51" s="76">
        <f t="shared" si="1"/>
        <v>0.00051</v>
      </c>
      <c r="E51" s="193">
        <v>103000</v>
      </c>
      <c r="F51" s="78">
        <f t="shared" si="0"/>
        <v>0.05253</v>
      </c>
      <c r="G51" s="11"/>
    </row>
    <row r="52" spans="1:7" ht="15.75">
      <c r="A52" s="29"/>
      <c r="B52" s="82" t="s">
        <v>100</v>
      </c>
      <c r="C52" s="75">
        <v>3</v>
      </c>
      <c r="D52" s="76">
        <f t="shared" si="1"/>
        <v>0.00051</v>
      </c>
      <c r="E52" s="193">
        <v>158000</v>
      </c>
      <c r="F52" s="78">
        <f t="shared" si="0"/>
        <v>0.08058000000000001</v>
      </c>
      <c r="G52" s="11"/>
    </row>
    <row r="53" spans="1:7" ht="33" customHeight="1">
      <c r="A53" s="29"/>
      <c r="B53" s="82" t="s">
        <v>180</v>
      </c>
      <c r="C53" s="75">
        <v>4</v>
      </c>
      <c r="D53" s="76">
        <f t="shared" si="1"/>
        <v>0.00068</v>
      </c>
      <c r="E53" s="193">
        <v>91000</v>
      </c>
      <c r="F53" s="78">
        <f t="shared" si="0"/>
        <v>0.061880000000000004</v>
      </c>
      <c r="G53" s="11"/>
    </row>
    <row r="54" spans="1:7" ht="15.75">
      <c r="A54" s="29"/>
      <c r="B54" s="82" t="s">
        <v>101</v>
      </c>
      <c r="C54" s="75">
        <v>13.5</v>
      </c>
      <c r="D54" s="76">
        <f t="shared" si="1"/>
        <v>0.002295</v>
      </c>
      <c r="E54" s="193">
        <v>131000</v>
      </c>
      <c r="F54" s="78">
        <f t="shared" si="0"/>
        <v>0.30064500000000005</v>
      </c>
      <c r="G54" s="11"/>
    </row>
    <row r="55" spans="1:7" ht="15.75">
      <c r="A55" s="29"/>
      <c r="B55" s="82" t="s">
        <v>102</v>
      </c>
      <c r="C55" s="75">
        <v>13.5</v>
      </c>
      <c r="D55" s="76">
        <f t="shared" si="1"/>
        <v>0.002295</v>
      </c>
      <c r="E55" s="193">
        <v>142000</v>
      </c>
      <c r="F55" s="78">
        <f t="shared" si="0"/>
        <v>0.32589000000000007</v>
      </c>
      <c r="G55" s="11"/>
    </row>
    <row r="56" spans="1:7" ht="15.75">
      <c r="A56" s="29"/>
      <c r="B56" s="82" t="s">
        <v>112</v>
      </c>
      <c r="C56" s="75">
        <v>2.5</v>
      </c>
      <c r="D56" s="76">
        <f t="shared" si="1"/>
        <v>0.00042500000000000003</v>
      </c>
      <c r="E56" s="193">
        <v>92000</v>
      </c>
      <c r="F56" s="78">
        <f t="shared" si="0"/>
        <v>0.0391</v>
      </c>
      <c r="G56" s="11"/>
    </row>
    <row r="57" spans="1:7" ht="15.75">
      <c r="A57" s="29"/>
      <c r="B57" s="82" t="s">
        <v>51</v>
      </c>
      <c r="C57" s="75">
        <v>5</v>
      </c>
      <c r="D57" s="76">
        <f t="shared" si="1"/>
        <v>0.0008500000000000001</v>
      </c>
      <c r="E57" s="193">
        <v>235000</v>
      </c>
      <c r="F57" s="78">
        <f>D57*E57/1000</f>
        <v>0.19975000000000004</v>
      </c>
      <c r="G57" s="11"/>
    </row>
    <row r="58" spans="1:7" ht="31.5">
      <c r="A58" s="29"/>
      <c r="B58" s="82" t="s">
        <v>179</v>
      </c>
      <c r="C58" s="75">
        <v>8.25</v>
      </c>
      <c r="D58" s="76">
        <f t="shared" si="1"/>
        <v>0.0014025</v>
      </c>
      <c r="E58" s="193">
        <v>240000</v>
      </c>
      <c r="F58" s="78">
        <f>D58*E58/1000</f>
        <v>0.3366</v>
      </c>
      <c r="G58" s="11"/>
    </row>
    <row r="59" spans="1:7" ht="15.75">
      <c r="A59" s="29"/>
      <c r="B59" s="82" t="s">
        <v>34</v>
      </c>
      <c r="C59" s="75">
        <v>0.2</v>
      </c>
      <c r="D59" s="76">
        <f t="shared" si="1"/>
        <v>3.4E-05</v>
      </c>
      <c r="E59" s="193">
        <v>250000</v>
      </c>
      <c r="F59" s="78">
        <f t="shared" si="0"/>
        <v>0.0085</v>
      </c>
      <c r="G59" s="11"/>
    </row>
    <row r="60" spans="1:7" ht="15.75">
      <c r="A60" s="29"/>
      <c r="B60" s="82" t="s">
        <v>57</v>
      </c>
      <c r="C60" s="75">
        <v>0.6</v>
      </c>
      <c r="D60" s="76">
        <f t="shared" si="1"/>
        <v>0.00010200000000000001</v>
      </c>
      <c r="E60" s="193">
        <v>367000</v>
      </c>
      <c r="F60" s="78">
        <f t="shared" si="0"/>
        <v>0.037434</v>
      </c>
      <c r="G60" s="11"/>
    </row>
    <row r="61" spans="1:7" ht="15.75">
      <c r="A61" s="29"/>
      <c r="B61" s="82" t="s">
        <v>98</v>
      </c>
      <c r="C61" s="75">
        <v>4</v>
      </c>
      <c r="D61" s="76">
        <f t="shared" si="1"/>
        <v>0.00068</v>
      </c>
      <c r="E61" s="193">
        <v>93000</v>
      </c>
      <c r="F61" s="78">
        <f t="shared" si="0"/>
        <v>0.06324</v>
      </c>
      <c r="G61" s="11"/>
    </row>
    <row r="62" spans="1:7" ht="15.75">
      <c r="A62" s="29"/>
      <c r="B62" s="82" t="s">
        <v>35</v>
      </c>
      <c r="C62" s="75">
        <v>2.5</v>
      </c>
      <c r="D62" s="76">
        <f t="shared" si="1"/>
        <v>0.00042500000000000003</v>
      </c>
      <c r="E62" s="193">
        <v>10000</v>
      </c>
      <c r="F62" s="78">
        <f t="shared" si="0"/>
        <v>0.00425</v>
      </c>
      <c r="G62" s="11"/>
    </row>
    <row r="63" spans="1:7" ht="15.75">
      <c r="A63" s="29"/>
      <c r="B63" s="82" t="s">
        <v>87</v>
      </c>
      <c r="C63" s="75">
        <v>0.1</v>
      </c>
      <c r="D63" s="76">
        <f t="shared" si="1"/>
        <v>1.7E-05</v>
      </c>
      <c r="E63" s="193">
        <v>500000</v>
      </c>
      <c r="F63" s="78">
        <f t="shared" si="0"/>
        <v>0.0085</v>
      </c>
      <c r="G63" s="11"/>
    </row>
    <row r="64" spans="1:7" ht="15.75">
      <c r="A64" s="29"/>
      <c r="B64" s="82" t="s">
        <v>60</v>
      </c>
      <c r="C64" s="75">
        <v>11</v>
      </c>
      <c r="D64" s="76">
        <f t="shared" si="1"/>
        <v>0.0018700000000000001</v>
      </c>
      <c r="E64" s="193">
        <v>27500</v>
      </c>
      <c r="F64" s="78">
        <f t="shared" si="0"/>
        <v>0.051425000000000005</v>
      </c>
      <c r="G64" s="11"/>
    </row>
    <row r="65" spans="1:7" ht="15.75">
      <c r="A65" s="29"/>
      <c r="B65" s="82" t="s">
        <v>88</v>
      </c>
      <c r="C65" s="75">
        <v>0.1</v>
      </c>
      <c r="D65" s="76">
        <f t="shared" si="1"/>
        <v>1.7E-05</v>
      </c>
      <c r="E65" s="193">
        <v>85000</v>
      </c>
      <c r="F65" s="78">
        <f t="shared" si="0"/>
        <v>0.001445</v>
      </c>
      <c r="G65" s="11"/>
    </row>
    <row r="66" spans="1:7" ht="15.75">
      <c r="A66" s="29"/>
      <c r="B66" s="82" t="s">
        <v>61</v>
      </c>
      <c r="C66" s="75">
        <v>35</v>
      </c>
      <c r="D66" s="76">
        <f t="shared" si="1"/>
        <v>0.00595</v>
      </c>
      <c r="E66" s="193">
        <v>90000</v>
      </c>
      <c r="F66" s="78">
        <f t="shared" si="0"/>
        <v>0.5355</v>
      </c>
      <c r="G66" s="11"/>
    </row>
    <row r="67" spans="1:7" ht="15.75">
      <c r="A67" s="29"/>
      <c r="B67" s="82" t="s">
        <v>62</v>
      </c>
      <c r="C67" s="75">
        <v>35</v>
      </c>
      <c r="D67" s="76">
        <f t="shared" si="1"/>
        <v>0.00595</v>
      </c>
      <c r="E67" s="193">
        <v>92000</v>
      </c>
      <c r="F67" s="78">
        <f t="shared" si="0"/>
        <v>0.5474000000000001</v>
      </c>
      <c r="G67" s="11"/>
    </row>
    <row r="68" spans="1:7" ht="15.75">
      <c r="A68" s="29"/>
      <c r="B68" s="82" t="s">
        <v>36</v>
      </c>
      <c r="C68" s="83">
        <v>0.5</v>
      </c>
      <c r="D68" s="76">
        <f t="shared" si="1"/>
        <v>8.5E-05</v>
      </c>
      <c r="E68" s="193">
        <v>80000</v>
      </c>
      <c r="F68" s="78">
        <f t="shared" si="0"/>
        <v>0.0068000000000000005</v>
      </c>
      <c r="G68" s="11"/>
    </row>
    <row r="69" spans="1:7" ht="36" customHeight="1">
      <c r="A69" s="29"/>
      <c r="B69" s="81" t="s">
        <v>37</v>
      </c>
      <c r="C69" s="75">
        <v>25</v>
      </c>
      <c r="D69" s="76">
        <f t="shared" si="1"/>
        <v>0.00425</v>
      </c>
      <c r="E69" s="193">
        <v>180000</v>
      </c>
      <c r="F69" s="78">
        <f t="shared" si="0"/>
        <v>0.765</v>
      </c>
      <c r="G69" s="11"/>
    </row>
    <row r="70" spans="1:7" ht="31.5">
      <c r="A70" s="29"/>
      <c r="B70" s="81" t="s">
        <v>183</v>
      </c>
      <c r="C70" s="84">
        <v>162</v>
      </c>
      <c r="D70" s="76">
        <f t="shared" si="1"/>
        <v>0.027540000000000002</v>
      </c>
      <c r="E70" s="193">
        <v>30000</v>
      </c>
      <c r="F70" s="78">
        <f t="shared" si="0"/>
        <v>0.8262</v>
      </c>
      <c r="G70" s="11"/>
    </row>
    <row r="71" spans="1:7" ht="34.5" customHeight="1">
      <c r="A71" s="29"/>
      <c r="B71" s="85" t="s">
        <v>113</v>
      </c>
      <c r="C71" s="84">
        <v>75</v>
      </c>
      <c r="D71" s="117">
        <f t="shared" si="1"/>
        <v>0.012750000000000001</v>
      </c>
      <c r="E71" s="194">
        <v>44000</v>
      </c>
      <c r="F71" s="119">
        <f t="shared" si="0"/>
        <v>0.561</v>
      </c>
      <c r="G71" s="11"/>
    </row>
    <row r="72" spans="1:7" ht="34.5" customHeight="1" thickBot="1">
      <c r="A72" s="29"/>
      <c r="B72" s="85" t="s">
        <v>184</v>
      </c>
      <c r="C72" s="86">
        <v>5</v>
      </c>
      <c r="D72" s="87">
        <f t="shared" si="1"/>
        <v>0.0008500000000000001</v>
      </c>
      <c r="E72" s="195">
        <v>125000</v>
      </c>
      <c r="F72" s="89">
        <f t="shared" si="0"/>
        <v>0.10625000000000001</v>
      </c>
      <c r="G72" s="11"/>
    </row>
    <row r="73" spans="1:7" ht="34.5" customHeight="1" thickBot="1">
      <c r="A73" s="29"/>
      <c r="B73" s="90" t="s">
        <v>38</v>
      </c>
      <c r="C73" s="86"/>
      <c r="D73" s="196"/>
      <c r="E73" s="197"/>
      <c r="F73" s="198"/>
      <c r="G73" s="10"/>
    </row>
    <row r="74" spans="1:7" ht="15.75">
      <c r="A74" s="29"/>
      <c r="B74" s="176" t="s">
        <v>39</v>
      </c>
      <c r="C74" s="70">
        <v>137.5</v>
      </c>
      <c r="D74" s="76">
        <f t="shared" si="1"/>
        <v>0.023375</v>
      </c>
      <c r="E74" s="199">
        <v>35000</v>
      </c>
      <c r="F74" s="78">
        <f aca="true" t="shared" si="2" ref="F74:F81">D74*E74/1000</f>
        <v>0.818125</v>
      </c>
      <c r="G74" s="11"/>
    </row>
    <row r="75" spans="1:7" ht="15.75">
      <c r="A75" s="29"/>
      <c r="B75" s="81" t="s">
        <v>40</v>
      </c>
      <c r="C75" s="75">
        <v>35</v>
      </c>
      <c r="D75" s="76">
        <f aca="true" t="shared" si="3" ref="D75:D80">C75*$E$12/1000</f>
        <v>0.00595</v>
      </c>
      <c r="E75" s="193">
        <v>36000</v>
      </c>
      <c r="F75" s="78">
        <f t="shared" si="2"/>
        <v>0.21420000000000003</v>
      </c>
      <c r="G75" s="11"/>
    </row>
    <row r="76" spans="1:7" ht="15.75">
      <c r="A76" s="29"/>
      <c r="B76" s="81" t="s">
        <v>41</v>
      </c>
      <c r="C76" s="75">
        <v>33</v>
      </c>
      <c r="D76" s="76">
        <f t="shared" si="3"/>
        <v>0.00561</v>
      </c>
      <c r="E76" s="193">
        <v>35000</v>
      </c>
      <c r="F76" s="78">
        <f t="shared" si="2"/>
        <v>0.19635000000000002</v>
      </c>
      <c r="G76" s="11"/>
    </row>
    <row r="77" spans="1:7" ht="15.75">
      <c r="A77" s="29"/>
      <c r="B77" s="81" t="s">
        <v>42</v>
      </c>
      <c r="C77" s="75">
        <v>14</v>
      </c>
      <c r="D77" s="76">
        <f t="shared" si="3"/>
        <v>0.00238</v>
      </c>
      <c r="E77" s="193">
        <v>30000</v>
      </c>
      <c r="F77" s="78">
        <f t="shared" si="2"/>
        <v>0.0714</v>
      </c>
      <c r="G77" s="11"/>
    </row>
    <row r="78" spans="1:7" ht="31.5">
      <c r="A78" s="29"/>
      <c r="B78" s="81" t="s">
        <v>172</v>
      </c>
      <c r="C78" s="75">
        <v>43.25</v>
      </c>
      <c r="D78" s="76">
        <f t="shared" si="3"/>
        <v>0.0073525000000000005</v>
      </c>
      <c r="E78" s="193">
        <v>220000</v>
      </c>
      <c r="F78" s="78">
        <f t="shared" si="2"/>
        <v>1.6175500000000003</v>
      </c>
      <c r="G78" s="11"/>
    </row>
    <row r="79" spans="1:7" ht="15.75">
      <c r="A79" s="29"/>
      <c r="B79" s="81" t="s">
        <v>91</v>
      </c>
      <c r="C79" s="75">
        <v>6</v>
      </c>
      <c r="D79" s="76">
        <f t="shared" si="3"/>
        <v>0.00102</v>
      </c>
      <c r="E79" s="193">
        <v>135000</v>
      </c>
      <c r="F79" s="78">
        <f t="shared" si="2"/>
        <v>0.13770000000000002</v>
      </c>
      <c r="G79" s="11"/>
    </row>
    <row r="80" spans="1:7" ht="15.75">
      <c r="A80" s="29"/>
      <c r="B80" s="81" t="s">
        <v>110</v>
      </c>
      <c r="C80" s="75">
        <v>26.05</v>
      </c>
      <c r="D80" s="76">
        <f t="shared" si="3"/>
        <v>0.0044285</v>
      </c>
      <c r="E80" s="193">
        <v>120000</v>
      </c>
      <c r="F80" s="78">
        <f t="shared" si="2"/>
        <v>0.5314200000000001</v>
      </c>
      <c r="G80" s="11"/>
    </row>
    <row r="81" spans="1:7" ht="34.5" customHeight="1" thickBot="1">
      <c r="A81" s="29"/>
      <c r="B81" s="81" t="s">
        <v>137</v>
      </c>
      <c r="C81" s="75">
        <v>0.5</v>
      </c>
      <c r="D81" s="76">
        <f>C81*$E$12</f>
        <v>0.085</v>
      </c>
      <c r="E81" s="193">
        <v>6500</v>
      </c>
      <c r="F81" s="78">
        <f t="shared" si="2"/>
        <v>0.5525</v>
      </c>
      <c r="G81" s="11"/>
    </row>
    <row r="82" spans="1:7" ht="16.5" thickBot="1">
      <c r="A82" s="29"/>
      <c r="B82" s="177" t="s">
        <v>43</v>
      </c>
      <c r="C82" s="200"/>
      <c r="D82" s="98"/>
      <c r="E82" s="200"/>
      <c r="F82" s="100">
        <f>SUM(F21:F72:F74:F81)</f>
        <v>13.274283400000005</v>
      </c>
      <c r="G82" s="13"/>
    </row>
    <row r="83" spans="1:7" ht="17.25" customHeight="1">
      <c r="A83" s="29"/>
      <c r="B83" s="201" t="s">
        <v>44</v>
      </c>
      <c r="C83" s="202"/>
      <c r="D83" s="203"/>
      <c r="E83" s="204"/>
      <c r="F83" s="205">
        <v>0.3</v>
      </c>
      <c r="G83" s="14"/>
    </row>
    <row r="84" spans="1:7" ht="18.75" customHeight="1">
      <c r="A84" s="29"/>
      <c r="B84" s="265" t="s">
        <v>45</v>
      </c>
      <c r="C84" s="266"/>
      <c r="D84" s="203"/>
      <c r="E84" s="204"/>
      <c r="F84" s="206">
        <f>F82*F83</f>
        <v>3.9822850200000013</v>
      </c>
      <c r="G84" s="15"/>
    </row>
    <row r="85" spans="1:7" ht="17.25" customHeight="1">
      <c r="A85" s="29"/>
      <c r="B85" s="207" t="s">
        <v>46</v>
      </c>
      <c r="C85" s="208"/>
      <c r="D85" s="203"/>
      <c r="E85" s="204"/>
      <c r="F85" s="205">
        <v>0.05</v>
      </c>
      <c r="G85" s="14"/>
    </row>
    <row r="86" spans="1:7" ht="17.25" customHeight="1" thickBot="1">
      <c r="A86" s="29"/>
      <c r="B86" s="267" t="s">
        <v>47</v>
      </c>
      <c r="C86" s="268"/>
      <c r="D86" s="203"/>
      <c r="E86" s="209"/>
      <c r="F86" s="210">
        <f>F82*F85</f>
        <v>0.6637141700000003</v>
      </c>
      <c r="G86" s="15"/>
    </row>
    <row r="87" spans="1:7" ht="16.5" thickBot="1">
      <c r="A87" s="29"/>
      <c r="B87" s="211" t="s">
        <v>48</v>
      </c>
      <c r="C87" s="110"/>
      <c r="D87" s="110"/>
      <c r="E87" s="212"/>
      <c r="F87" s="100">
        <f>F82+F84+F86</f>
        <v>17.920282590000006</v>
      </c>
      <c r="G87" s="13"/>
    </row>
    <row r="88" spans="1:7" ht="18" customHeight="1" thickBot="1">
      <c r="A88" s="29"/>
      <c r="B88" s="261" t="s">
        <v>49</v>
      </c>
      <c r="C88" s="262"/>
      <c r="D88" s="263"/>
      <c r="E88" s="213"/>
      <c r="F88" s="214">
        <f>F87/E12</f>
        <v>105.41342700000003</v>
      </c>
      <c r="G88" s="16"/>
    </row>
    <row r="89" spans="1:7" ht="15.75">
      <c r="A89" s="29"/>
      <c r="B89" s="26"/>
      <c r="C89" s="26"/>
      <c r="D89" s="26"/>
      <c r="E89" s="44"/>
      <c r="F89" s="28"/>
      <c r="G89" s="16"/>
    </row>
    <row r="90" spans="1:7" ht="15.75">
      <c r="A90" s="29"/>
      <c r="B90" s="26"/>
      <c r="C90" s="26"/>
      <c r="D90" s="26"/>
      <c r="E90" s="44"/>
      <c r="F90" s="28"/>
      <c r="G90" s="16"/>
    </row>
    <row r="91" spans="1:7" ht="15.75">
      <c r="A91" s="29"/>
      <c r="B91" s="53" t="s">
        <v>188</v>
      </c>
      <c r="C91" s="53"/>
      <c r="D91" s="21"/>
      <c r="E91" s="247" t="s">
        <v>189</v>
      </c>
      <c r="F91" s="247"/>
      <c r="G91" s="16"/>
    </row>
    <row r="92" spans="1:7" ht="15.75">
      <c r="A92" s="29"/>
      <c r="B92" s="26"/>
      <c r="C92" s="26"/>
      <c r="D92" s="26"/>
      <c r="E92" s="44"/>
      <c r="F92" s="28"/>
      <c r="G92" s="16"/>
    </row>
    <row r="93" spans="1:7" ht="15.75">
      <c r="A93" s="22"/>
      <c r="B93" s="26"/>
      <c r="C93" s="26"/>
      <c r="D93" s="26"/>
      <c r="E93" s="44"/>
      <c r="F93" s="28"/>
      <c r="G93" s="16"/>
    </row>
  </sheetData>
  <mergeCells count="10">
    <mergeCell ref="E91:F91"/>
    <mergeCell ref="A9:F9"/>
    <mergeCell ref="B88:D88"/>
    <mergeCell ref="B84:C84"/>
    <mergeCell ref="B86:C86"/>
    <mergeCell ref="E1:F1"/>
    <mergeCell ref="E2:F2"/>
    <mergeCell ref="E3:F3"/>
    <mergeCell ref="B10:F10"/>
    <mergeCell ref="A8:F8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3" r:id="rId1"/>
  <colBreaks count="1" manualBreakCount="1">
    <brk id="6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zoomScale="75" zoomScaleNormal="75" workbookViewId="0" topLeftCell="A40">
      <selection activeCell="E4" sqref="E4"/>
    </sheetView>
  </sheetViews>
  <sheetFormatPr defaultColWidth="9.00390625" defaultRowHeight="12.75"/>
  <cols>
    <col min="2" max="2" width="28.625" style="1" customWidth="1"/>
    <col min="3" max="3" width="17.625" style="1" customWidth="1"/>
    <col min="4" max="4" width="14.375" style="1" customWidth="1"/>
    <col min="5" max="5" width="19.375" style="230" customWidth="1"/>
    <col min="6" max="6" width="17.375" style="1" customWidth="1"/>
  </cols>
  <sheetData>
    <row r="1" spans="1:7" ht="15.75">
      <c r="A1" s="29"/>
      <c r="B1" s="21"/>
      <c r="C1" s="52"/>
      <c r="D1" s="21"/>
      <c r="E1" s="245" t="s">
        <v>142</v>
      </c>
      <c r="F1" s="245"/>
      <c r="G1" s="8"/>
    </row>
    <row r="2" spans="1:7" ht="15.75">
      <c r="A2" s="29"/>
      <c r="B2" s="21"/>
      <c r="C2" s="52"/>
      <c r="D2" s="21"/>
      <c r="E2" s="245" t="s">
        <v>123</v>
      </c>
      <c r="F2" s="245"/>
      <c r="G2" s="8"/>
    </row>
    <row r="3" spans="1:7" ht="15.75">
      <c r="A3" s="29"/>
      <c r="B3" s="21"/>
      <c r="C3" s="52"/>
      <c r="D3" s="21"/>
      <c r="E3" s="245" t="s">
        <v>124</v>
      </c>
      <c r="F3" s="245"/>
      <c r="G3" s="1"/>
    </row>
    <row r="4" spans="1:7" ht="15.75">
      <c r="A4" s="29"/>
      <c r="B4" s="21"/>
      <c r="C4" s="52"/>
      <c r="D4" s="21"/>
      <c r="E4" s="216" t="s">
        <v>205</v>
      </c>
      <c r="F4" s="54"/>
      <c r="G4" s="1"/>
    </row>
    <row r="5" spans="1:7" ht="15.75">
      <c r="A5" s="29"/>
      <c r="B5" s="21"/>
      <c r="C5" s="52"/>
      <c r="D5" s="21"/>
      <c r="E5" s="217"/>
      <c r="F5" s="21"/>
      <c r="G5" s="1"/>
    </row>
    <row r="6" spans="1:7" ht="15.75">
      <c r="A6" s="29"/>
      <c r="B6" s="21"/>
      <c r="C6" s="21"/>
      <c r="D6" s="21"/>
      <c r="E6" s="217"/>
      <c r="F6" s="21"/>
      <c r="G6" s="3"/>
    </row>
    <row r="7" spans="1:7" ht="15.75">
      <c r="A7" s="29"/>
      <c r="B7" s="21"/>
      <c r="C7" s="184" t="s">
        <v>0</v>
      </c>
      <c r="D7" s="21"/>
      <c r="E7" s="217"/>
      <c r="F7" s="21"/>
      <c r="G7" s="1"/>
    </row>
    <row r="8" spans="1:7" ht="16.5">
      <c r="A8" s="264" t="s">
        <v>193</v>
      </c>
      <c r="B8" s="264"/>
      <c r="C8" s="264"/>
      <c r="D8" s="264"/>
      <c r="E8" s="264"/>
      <c r="F8" s="264"/>
      <c r="G8" s="9"/>
    </row>
    <row r="9" spans="1:7" ht="16.5">
      <c r="A9" s="30"/>
      <c r="B9" s="246" t="s">
        <v>138</v>
      </c>
      <c r="C9" s="246"/>
      <c r="D9" s="246"/>
      <c r="E9" s="246"/>
      <c r="F9" s="246"/>
      <c r="G9" s="9"/>
    </row>
    <row r="10" spans="1:7" ht="16.5">
      <c r="A10" s="264" t="s">
        <v>165</v>
      </c>
      <c r="B10" s="264"/>
      <c r="C10" s="264"/>
      <c r="D10" s="264"/>
      <c r="E10" s="264"/>
      <c r="F10" s="264"/>
      <c r="G10" s="9"/>
    </row>
    <row r="11" spans="1:7" ht="38.25">
      <c r="A11" s="29"/>
      <c r="B11" s="23"/>
      <c r="C11" s="55" t="s">
        <v>106</v>
      </c>
      <c r="D11" s="55" t="s">
        <v>163</v>
      </c>
      <c r="E11" s="218"/>
      <c r="F11" s="21"/>
      <c r="G11" s="1"/>
    </row>
    <row r="12" spans="1:7" ht="15.75">
      <c r="A12" s="29"/>
      <c r="B12" s="21"/>
      <c r="C12" s="21">
        <v>1</v>
      </c>
      <c r="D12" s="21">
        <v>170</v>
      </c>
      <c r="E12" s="219">
        <f>C12*D12/1000</f>
        <v>0.17</v>
      </c>
      <c r="F12" s="21" t="s">
        <v>1</v>
      </c>
      <c r="G12" s="3"/>
    </row>
    <row r="13" spans="1:7" ht="16.5" thickBot="1">
      <c r="A13" s="29"/>
      <c r="B13" s="21"/>
      <c r="C13" s="52"/>
      <c r="D13" s="21"/>
      <c r="E13" s="217"/>
      <c r="F13" s="21"/>
      <c r="G13" s="1"/>
    </row>
    <row r="14" spans="1:7" ht="15.75">
      <c r="A14" s="29"/>
      <c r="B14" s="57" t="s">
        <v>2</v>
      </c>
      <c r="C14" s="58" t="s">
        <v>3</v>
      </c>
      <c r="D14" s="46" t="s">
        <v>4</v>
      </c>
      <c r="E14" s="220" t="s">
        <v>5</v>
      </c>
      <c r="F14" s="48" t="s">
        <v>6</v>
      </c>
      <c r="G14" s="10"/>
    </row>
    <row r="15" spans="1:7" ht="15.75">
      <c r="A15" s="29"/>
      <c r="B15" s="49" t="s">
        <v>7</v>
      </c>
      <c r="C15" s="50" t="s">
        <v>8</v>
      </c>
      <c r="D15" s="51" t="s">
        <v>9</v>
      </c>
      <c r="E15" s="221" t="s">
        <v>10</v>
      </c>
      <c r="F15" s="60"/>
      <c r="G15" s="10"/>
    </row>
    <row r="16" spans="1:7" ht="15.75">
      <c r="A16" s="29"/>
      <c r="B16" s="49" t="s">
        <v>11</v>
      </c>
      <c r="C16" s="50" t="s">
        <v>12</v>
      </c>
      <c r="D16" s="51" t="s">
        <v>13</v>
      </c>
      <c r="E16" s="221" t="s">
        <v>14</v>
      </c>
      <c r="F16" s="60"/>
      <c r="G16" s="10"/>
    </row>
    <row r="17" spans="1:7" ht="15.75">
      <c r="A17" s="29"/>
      <c r="B17" s="49"/>
      <c r="C17" s="50" t="s">
        <v>139</v>
      </c>
      <c r="D17" s="51" t="s">
        <v>16</v>
      </c>
      <c r="E17" s="221" t="s">
        <v>17</v>
      </c>
      <c r="F17" s="60"/>
      <c r="G17" s="10"/>
    </row>
    <row r="18" spans="1:7" ht="15.75">
      <c r="A18" s="29"/>
      <c r="B18" s="49"/>
      <c r="C18" s="50" t="s">
        <v>140</v>
      </c>
      <c r="D18" s="51"/>
      <c r="E18" s="221"/>
      <c r="F18" s="60"/>
      <c r="G18" s="10"/>
    </row>
    <row r="19" spans="1:7" ht="16.5" thickBot="1">
      <c r="A19" s="29"/>
      <c r="B19" s="61"/>
      <c r="C19" s="62" t="s">
        <v>18</v>
      </c>
      <c r="D19" s="63" t="s">
        <v>19</v>
      </c>
      <c r="E19" s="222" t="s">
        <v>20</v>
      </c>
      <c r="F19" s="64" t="s">
        <v>21</v>
      </c>
      <c r="G19" s="10"/>
    </row>
    <row r="20" spans="1:7" ht="16.5" thickBot="1">
      <c r="A20" s="29"/>
      <c r="B20" s="65">
        <v>1</v>
      </c>
      <c r="C20" s="66">
        <v>2</v>
      </c>
      <c r="D20" s="67">
        <v>3</v>
      </c>
      <c r="E20" s="99">
        <v>4</v>
      </c>
      <c r="F20" s="68">
        <v>5</v>
      </c>
      <c r="G20" s="10"/>
    </row>
    <row r="21" spans="1:7" ht="15.75">
      <c r="A21" s="29"/>
      <c r="B21" s="157" t="s">
        <v>22</v>
      </c>
      <c r="C21" s="70">
        <v>110</v>
      </c>
      <c r="D21" s="191">
        <f>C21*$E$12/1000</f>
        <v>0.0187</v>
      </c>
      <c r="E21" s="192">
        <v>32880</v>
      </c>
      <c r="F21" s="73">
        <f>D21*E21/1000</f>
        <v>0.614856</v>
      </c>
      <c r="G21" s="11"/>
    </row>
    <row r="22" spans="1:7" ht="15.75">
      <c r="A22" s="29"/>
      <c r="B22" s="82" t="s">
        <v>23</v>
      </c>
      <c r="C22" s="75">
        <v>66</v>
      </c>
      <c r="D22" s="76">
        <f>C22*$E$12/1000</f>
        <v>0.01122</v>
      </c>
      <c r="E22" s="193">
        <v>21580</v>
      </c>
      <c r="F22" s="78">
        <f aca="true" t="shared" si="0" ref="F22:F72">D22*E22/1000</f>
        <v>0.24212760000000003</v>
      </c>
      <c r="G22" s="11"/>
    </row>
    <row r="23" spans="1:7" ht="15.75">
      <c r="A23" s="29"/>
      <c r="B23" s="82" t="s">
        <v>24</v>
      </c>
      <c r="C23" s="75">
        <v>11</v>
      </c>
      <c r="D23" s="76">
        <f aca="true" t="shared" si="1" ref="D23:D79">C23*$E$12/1000</f>
        <v>0.0018700000000000001</v>
      </c>
      <c r="E23" s="193">
        <v>28000</v>
      </c>
      <c r="F23" s="78">
        <f t="shared" si="0"/>
        <v>0.052360000000000004</v>
      </c>
      <c r="G23" s="12"/>
    </row>
    <row r="24" spans="1:7" ht="15.75">
      <c r="A24" s="29"/>
      <c r="B24" s="82" t="s">
        <v>67</v>
      </c>
      <c r="C24" s="75">
        <v>1</v>
      </c>
      <c r="D24" s="76">
        <f t="shared" si="1"/>
        <v>0.00017</v>
      </c>
      <c r="E24" s="193">
        <v>40000</v>
      </c>
      <c r="F24" s="78">
        <f t="shared" si="0"/>
        <v>0.0068000000000000005</v>
      </c>
      <c r="G24" s="11"/>
    </row>
    <row r="25" spans="1:7" ht="15.75">
      <c r="A25" s="29"/>
      <c r="B25" s="82" t="s">
        <v>26</v>
      </c>
      <c r="C25" s="75">
        <v>9</v>
      </c>
      <c r="D25" s="76">
        <f t="shared" si="1"/>
        <v>0.0015300000000000001</v>
      </c>
      <c r="E25" s="193">
        <v>60000</v>
      </c>
      <c r="F25" s="78">
        <f t="shared" si="0"/>
        <v>0.0918</v>
      </c>
      <c r="G25" s="11"/>
    </row>
    <row r="26" spans="1:7" ht="15.75">
      <c r="A26" s="29"/>
      <c r="B26" s="82" t="s">
        <v>65</v>
      </c>
      <c r="C26" s="75">
        <v>1</v>
      </c>
      <c r="D26" s="76">
        <f t="shared" si="1"/>
        <v>0.00017</v>
      </c>
      <c r="E26" s="193">
        <v>26000</v>
      </c>
      <c r="F26" s="78">
        <f t="shared" si="0"/>
        <v>0.00442</v>
      </c>
      <c r="G26" s="11"/>
    </row>
    <row r="27" spans="1:7" ht="15.75">
      <c r="A27" s="29"/>
      <c r="B27" s="82" t="s">
        <v>55</v>
      </c>
      <c r="C27" s="75">
        <v>2</v>
      </c>
      <c r="D27" s="76">
        <f t="shared" si="1"/>
        <v>0.00034</v>
      </c>
      <c r="E27" s="193">
        <v>27000</v>
      </c>
      <c r="F27" s="78">
        <f t="shared" si="0"/>
        <v>0.00918</v>
      </c>
      <c r="G27" s="11"/>
    </row>
    <row r="28" spans="1:7" ht="15.75">
      <c r="A28" s="29"/>
      <c r="B28" s="82" t="s">
        <v>27</v>
      </c>
      <c r="C28" s="75">
        <v>9</v>
      </c>
      <c r="D28" s="76">
        <f t="shared" si="1"/>
        <v>0.0015300000000000001</v>
      </c>
      <c r="E28" s="193">
        <v>45000</v>
      </c>
      <c r="F28" s="78">
        <f t="shared" si="0"/>
        <v>0.06885000000000001</v>
      </c>
      <c r="G28" s="11"/>
    </row>
    <row r="29" spans="1:7" ht="15.75">
      <c r="A29" s="29"/>
      <c r="B29" s="82" t="s">
        <v>28</v>
      </c>
      <c r="C29" s="75">
        <v>2</v>
      </c>
      <c r="D29" s="76">
        <f t="shared" si="1"/>
        <v>0.00034</v>
      </c>
      <c r="E29" s="193">
        <v>31000</v>
      </c>
      <c r="F29" s="78">
        <f t="shared" si="0"/>
        <v>0.01054</v>
      </c>
      <c r="G29" s="11"/>
    </row>
    <row r="30" spans="1:7" ht="15.75">
      <c r="A30" s="29"/>
      <c r="B30" s="82" t="s">
        <v>50</v>
      </c>
      <c r="C30" s="75">
        <v>3.5</v>
      </c>
      <c r="D30" s="76">
        <f t="shared" si="1"/>
        <v>0.000595</v>
      </c>
      <c r="E30" s="193">
        <v>27900</v>
      </c>
      <c r="F30" s="78">
        <f t="shared" si="0"/>
        <v>0.0166005</v>
      </c>
      <c r="G30" s="11"/>
    </row>
    <row r="31" spans="1:7" ht="19.5" customHeight="1">
      <c r="A31" s="29"/>
      <c r="B31" s="82" t="s">
        <v>29</v>
      </c>
      <c r="C31" s="75">
        <v>11</v>
      </c>
      <c r="D31" s="76">
        <f t="shared" si="1"/>
        <v>0.0018700000000000001</v>
      </c>
      <c r="E31" s="193">
        <v>32000</v>
      </c>
      <c r="F31" s="78">
        <f t="shared" si="0"/>
        <v>0.059840000000000004</v>
      </c>
      <c r="G31" s="11"/>
    </row>
    <row r="32" spans="1:7" ht="15.75">
      <c r="A32" s="29"/>
      <c r="B32" s="82" t="s">
        <v>68</v>
      </c>
      <c r="C32" s="75">
        <v>3.25</v>
      </c>
      <c r="D32" s="76">
        <f t="shared" si="1"/>
        <v>0.0005525</v>
      </c>
      <c r="E32" s="193">
        <v>75000</v>
      </c>
      <c r="F32" s="78">
        <f t="shared" si="0"/>
        <v>0.0414375</v>
      </c>
      <c r="G32" s="11"/>
    </row>
    <row r="33" spans="1:7" ht="15.75">
      <c r="A33" s="29"/>
      <c r="B33" s="82" t="s">
        <v>69</v>
      </c>
      <c r="C33" s="75">
        <v>3</v>
      </c>
      <c r="D33" s="76">
        <f t="shared" si="1"/>
        <v>0.00051</v>
      </c>
      <c r="E33" s="193">
        <v>82000</v>
      </c>
      <c r="F33" s="78">
        <f t="shared" si="0"/>
        <v>0.04182</v>
      </c>
      <c r="G33" s="11"/>
    </row>
    <row r="34" spans="1:7" ht="15.75">
      <c r="A34" s="29"/>
      <c r="B34" s="82" t="s">
        <v>70</v>
      </c>
      <c r="C34" s="75">
        <v>2</v>
      </c>
      <c r="D34" s="76">
        <f t="shared" si="1"/>
        <v>0.00034</v>
      </c>
      <c r="E34" s="193">
        <v>97000</v>
      </c>
      <c r="F34" s="78">
        <f t="shared" si="0"/>
        <v>0.03298</v>
      </c>
      <c r="G34" s="11"/>
    </row>
    <row r="35" spans="1:7" ht="15.75">
      <c r="A35" s="29"/>
      <c r="B35" s="82" t="s">
        <v>30</v>
      </c>
      <c r="C35" s="75">
        <v>11</v>
      </c>
      <c r="D35" s="76">
        <f t="shared" si="1"/>
        <v>0.0018700000000000001</v>
      </c>
      <c r="E35" s="193">
        <v>45000</v>
      </c>
      <c r="F35" s="78">
        <f t="shared" si="0"/>
        <v>0.08415</v>
      </c>
      <c r="G35" s="11"/>
    </row>
    <row r="36" spans="1:7" ht="15.75">
      <c r="A36" s="29"/>
      <c r="B36" s="82" t="s">
        <v>72</v>
      </c>
      <c r="C36" s="75">
        <v>21</v>
      </c>
      <c r="D36" s="76">
        <f t="shared" si="1"/>
        <v>0.0035700000000000003</v>
      </c>
      <c r="E36" s="193">
        <v>63000</v>
      </c>
      <c r="F36" s="78">
        <f t="shared" si="0"/>
        <v>0.22491000000000003</v>
      </c>
      <c r="G36" s="11"/>
    </row>
    <row r="37" spans="1:7" ht="15.75">
      <c r="A37" s="29"/>
      <c r="B37" s="82" t="s">
        <v>73</v>
      </c>
      <c r="C37" s="75">
        <v>25</v>
      </c>
      <c r="D37" s="76">
        <f t="shared" si="1"/>
        <v>0.00425</v>
      </c>
      <c r="E37" s="193">
        <v>63000</v>
      </c>
      <c r="F37" s="78">
        <f t="shared" si="0"/>
        <v>0.26775</v>
      </c>
      <c r="G37" s="11"/>
    </row>
    <row r="38" spans="1:7" ht="15.75">
      <c r="A38" s="29"/>
      <c r="B38" s="82" t="s">
        <v>74</v>
      </c>
      <c r="C38" s="75">
        <v>38</v>
      </c>
      <c r="D38" s="76">
        <f t="shared" si="1"/>
        <v>0.0064600000000000005</v>
      </c>
      <c r="E38" s="193">
        <v>68000</v>
      </c>
      <c r="F38" s="78">
        <f t="shared" si="0"/>
        <v>0.43928</v>
      </c>
      <c r="G38" s="11"/>
    </row>
    <row r="39" spans="1:7" ht="15.75">
      <c r="A39" s="29"/>
      <c r="B39" s="82" t="s">
        <v>75</v>
      </c>
      <c r="C39" s="75">
        <v>8</v>
      </c>
      <c r="D39" s="76">
        <f t="shared" si="1"/>
        <v>0.00136</v>
      </c>
      <c r="E39" s="193">
        <v>89000</v>
      </c>
      <c r="F39" s="78">
        <f t="shared" si="0"/>
        <v>0.12104000000000001</v>
      </c>
      <c r="G39" s="11"/>
    </row>
    <row r="40" spans="1:7" ht="15.75">
      <c r="A40" s="29"/>
      <c r="B40" s="82" t="s">
        <v>77</v>
      </c>
      <c r="C40" s="75">
        <v>18</v>
      </c>
      <c r="D40" s="76">
        <f t="shared" si="1"/>
        <v>0.0030600000000000002</v>
      </c>
      <c r="E40" s="193">
        <v>82000</v>
      </c>
      <c r="F40" s="78">
        <f t="shared" si="0"/>
        <v>0.25092000000000003</v>
      </c>
      <c r="G40" s="11"/>
    </row>
    <row r="41" spans="1:7" ht="15.75">
      <c r="A41" s="29"/>
      <c r="B41" s="82" t="s">
        <v>58</v>
      </c>
      <c r="C41" s="75">
        <v>110</v>
      </c>
      <c r="D41" s="76">
        <f t="shared" si="1"/>
        <v>0.0187</v>
      </c>
      <c r="E41" s="193">
        <v>40000</v>
      </c>
      <c r="F41" s="78">
        <f t="shared" si="0"/>
        <v>0.748</v>
      </c>
      <c r="G41" s="11"/>
    </row>
    <row r="42" spans="1:7" ht="15.75">
      <c r="A42" s="29"/>
      <c r="B42" s="82" t="s">
        <v>31</v>
      </c>
      <c r="C42" s="75">
        <v>24.75</v>
      </c>
      <c r="D42" s="76">
        <f t="shared" si="1"/>
        <v>0.0042075</v>
      </c>
      <c r="E42" s="193">
        <v>40000</v>
      </c>
      <c r="F42" s="78">
        <f t="shared" si="0"/>
        <v>0.1683</v>
      </c>
      <c r="G42" s="11"/>
    </row>
    <row r="43" spans="1:7" ht="15.75">
      <c r="A43" s="29"/>
      <c r="B43" s="82" t="s">
        <v>32</v>
      </c>
      <c r="C43" s="75">
        <v>19.25</v>
      </c>
      <c r="D43" s="76">
        <f t="shared" si="1"/>
        <v>0.0032725000000000002</v>
      </c>
      <c r="E43" s="193">
        <v>220000</v>
      </c>
      <c r="F43" s="78">
        <f t="shared" si="0"/>
        <v>0.7199500000000001</v>
      </c>
      <c r="G43" s="11"/>
    </row>
    <row r="44" spans="1:7" ht="15.75">
      <c r="A44" s="29"/>
      <c r="B44" s="82" t="s">
        <v>33</v>
      </c>
      <c r="C44" s="75">
        <v>9.9</v>
      </c>
      <c r="D44" s="76">
        <f t="shared" si="1"/>
        <v>0.0016830000000000003</v>
      </c>
      <c r="E44" s="193">
        <v>62000</v>
      </c>
      <c r="F44" s="78">
        <f t="shared" si="0"/>
        <v>0.10434600000000002</v>
      </c>
      <c r="G44" s="11"/>
    </row>
    <row r="45" spans="1:7" ht="15.75">
      <c r="A45" s="29"/>
      <c r="B45" s="82" t="s">
        <v>103</v>
      </c>
      <c r="C45" s="75">
        <v>1.5</v>
      </c>
      <c r="D45" s="76">
        <f t="shared" si="1"/>
        <v>0.000255</v>
      </c>
      <c r="E45" s="193">
        <v>160000</v>
      </c>
      <c r="F45" s="78">
        <f t="shared" si="0"/>
        <v>0.0408</v>
      </c>
      <c r="G45" s="11"/>
    </row>
    <row r="46" spans="1:7" ht="31.5">
      <c r="A46" s="29"/>
      <c r="B46" s="82" t="s">
        <v>104</v>
      </c>
      <c r="C46" s="75">
        <v>1.5</v>
      </c>
      <c r="D46" s="76">
        <f t="shared" si="1"/>
        <v>0.000255</v>
      </c>
      <c r="E46" s="193">
        <v>187000</v>
      </c>
      <c r="F46" s="78">
        <f t="shared" si="0"/>
        <v>0.047685000000000005</v>
      </c>
      <c r="G46" s="11"/>
    </row>
    <row r="47" spans="1:7" ht="31.5">
      <c r="A47" s="29"/>
      <c r="B47" s="82" t="s">
        <v>181</v>
      </c>
      <c r="C47" s="75">
        <v>11</v>
      </c>
      <c r="D47" s="76">
        <f t="shared" si="1"/>
        <v>0.0018700000000000001</v>
      </c>
      <c r="E47" s="193">
        <v>65000</v>
      </c>
      <c r="F47" s="78">
        <f t="shared" si="0"/>
        <v>0.12155</v>
      </c>
      <c r="G47" s="11"/>
    </row>
    <row r="48" spans="1:7" ht="15.75">
      <c r="A48" s="29"/>
      <c r="B48" s="82" t="s">
        <v>59</v>
      </c>
      <c r="C48" s="75">
        <v>11</v>
      </c>
      <c r="D48" s="76">
        <f t="shared" si="1"/>
        <v>0.0018700000000000001</v>
      </c>
      <c r="E48" s="193">
        <v>85000</v>
      </c>
      <c r="F48" s="78">
        <f t="shared" si="0"/>
        <v>0.15895</v>
      </c>
      <c r="G48" s="11"/>
    </row>
    <row r="49" spans="1:7" ht="15.75">
      <c r="A49" s="29"/>
      <c r="B49" s="82" t="s">
        <v>66</v>
      </c>
      <c r="C49" s="75">
        <v>1.4</v>
      </c>
      <c r="D49" s="76">
        <f t="shared" si="1"/>
        <v>0.00023799999999999998</v>
      </c>
      <c r="E49" s="193">
        <v>94000</v>
      </c>
      <c r="F49" s="78">
        <f t="shared" si="0"/>
        <v>0.022372</v>
      </c>
      <c r="G49" s="11"/>
    </row>
    <row r="50" spans="1:7" ht="15.75">
      <c r="A50" s="29"/>
      <c r="B50" s="82" t="s">
        <v>182</v>
      </c>
      <c r="C50" s="75">
        <v>5</v>
      </c>
      <c r="D50" s="76">
        <f t="shared" si="1"/>
        <v>0.0008500000000000001</v>
      </c>
      <c r="E50" s="193">
        <v>94000</v>
      </c>
      <c r="F50" s="78">
        <f t="shared" si="0"/>
        <v>0.0799</v>
      </c>
      <c r="G50" s="11"/>
    </row>
    <row r="51" spans="1:7" ht="31.5">
      <c r="A51" s="29"/>
      <c r="B51" s="82" t="s">
        <v>99</v>
      </c>
      <c r="C51" s="75">
        <v>3</v>
      </c>
      <c r="D51" s="76">
        <f t="shared" si="1"/>
        <v>0.00051</v>
      </c>
      <c r="E51" s="193">
        <v>103000</v>
      </c>
      <c r="F51" s="78">
        <f t="shared" si="0"/>
        <v>0.05253</v>
      </c>
      <c r="G51" s="11"/>
    </row>
    <row r="52" spans="1:7" ht="15.75">
      <c r="A52" s="29"/>
      <c r="B52" s="82" t="s">
        <v>100</v>
      </c>
      <c r="C52" s="75">
        <v>3</v>
      </c>
      <c r="D52" s="76">
        <f t="shared" si="1"/>
        <v>0.00051</v>
      </c>
      <c r="E52" s="193">
        <v>158000</v>
      </c>
      <c r="F52" s="78">
        <f t="shared" si="0"/>
        <v>0.08058000000000001</v>
      </c>
      <c r="G52" s="11"/>
    </row>
    <row r="53" spans="1:7" ht="15.75">
      <c r="A53" s="29"/>
      <c r="B53" s="82" t="s">
        <v>180</v>
      </c>
      <c r="C53" s="75">
        <v>4.5</v>
      </c>
      <c r="D53" s="76">
        <f t="shared" si="1"/>
        <v>0.0007650000000000001</v>
      </c>
      <c r="E53" s="193">
        <v>91000</v>
      </c>
      <c r="F53" s="78">
        <f t="shared" si="0"/>
        <v>0.06961500000000001</v>
      </c>
      <c r="G53" s="11"/>
    </row>
    <row r="54" spans="1:7" ht="15.75">
      <c r="A54" s="29"/>
      <c r="B54" s="82" t="s">
        <v>101</v>
      </c>
      <c r="C54" s="75">
        <v>18</v>
      </c>
      <c r="D54" s="76">
        <f t="shared" si="1"/>
        <v>0.0030600000000000002</v>
      </c>
      <c r="E54" s="193">
        <v>131000</v>
      </c>
      <c r="F54" s="78">
        <f t="shared" si="0"/>
        <v>0.40086</v>
      </c>
      <c r="G54" s="11"/>
    </row>
    <row r="55" spans="1:7" ht="15.75">
      <c r="A55" s="29"/>
      <c r="B55" s="82" t="s">
        <v>102</v>
      </c>
      <c r="C55" s="75">
        <v>18</v>
      </c>
      <c r="D55" s="76">
        <f t="shared" si="1"/>
        <v>0.0030600000000000002</v>
      </c>
      <c r="E55" s="193">
        <v>142000</v>
      </c>
      <c r="F55" s="78">
        <f t="shared" si="0"/>
        <v>0.43452</v>
      </c>
      <c r="G55" s="11"/>
    </row>
    <row r="56" spans="1:7" ht="15.75">
      <c r="A56" s="29"/>
      <c r="B56" s="82" t="s">
        <v>112</v>
      </c>
      <c r="C56" s="75">
        <v>5</v>
      </c>
      <c r="D56" s="76">
        <f t="shared" si="1"/>
        <v>0.0008500000000000001</v>
      </c>
      <c r="E56" s="193">
        <v>92000</v>
      </c>
      <c r="F56" s="78">
        <f t="shared" si="0"/>
        <v>0.0782</v>
      </c>
      <c r="G56" s="11"/>
    </row>
    <row r="57" spans="1:7" ht="15.75">
      <c r="A57" s="29"/>
      <c r="B57" s="82" t="s">
        <v>51</v>
      </c>
      <c r="C57" s="75">
        <v>6.6</v>
      </c>
      <c r="D57" s="76">
        <f t="shared" si="1"/>
        <v>0.0011220000000000002</v>
      </c>
      <c r="E57" s="193">
        <v>235000</v>
      </c>
      <c r="F57" s="78">
        <f>D57*E57/1000</f>
        <v>0.26367</v>
      </c>
      <c r="G57" s="11"/>
    </row>
    <row r="58" spans="1:7" ht="31.5">
      <c r="A58" s="29"/>
      <c r="B58" s="82" t="s">
        <v>179</v>
      </c>
      <c r="C58" s="75">
        <v>11</v>
      </c>
      <c r="D58" s="76">
        <f t="shared" si="1"/>
        <v>0.0018700000000000001</v>
      </c>
      <c r="E58" s="193">
        <v>240000</v>
      </c>
      <c r="F58" s="78">
        <f>D58*E58/1000</f>
        <v>0.44880000000000003</v>
      </c>
      <c r="G58" s="11"/>
    </row>
    <row r="59" spans="1:7" ht="15.75">
      <c r="A59" s="29"/>
      <c r="B59" s="82" t="s">
        <v>34</v>
      </c>
      <c r="C59" s="75">
        <v>0.22</v>
      </c>
      <c r="D59" s="76">
        <f t="shared" si="1"/>
        <v>3.74E-05</v>
      </c>
      <c r="E59" s="193">
        <v>250000</v>
      </c>
      <c r="F59" s="78">
        <f t="shared" si="0"/>
        <v>0.009349999999999999</v>
      </c>
      <c r="G59" s="11"/>
    </row>
    <row r="60" spans="1:7" ht="15.75">
      <c r="A60" s="29"/>
      <c r="B60" s="82" t="s">
        <v>57</v>
      </c>
      <c r="C60" s="75">
        <v>0.72</v>
      </c>
      <c r="D60" s="76">
        <f t="shared" si="1"/>
        <v>0.00012240000000000002</v>
      </c>
      <c r="E60" s="193">
        <v>367000</v>
      </c>
      <c r="F60" s="78">
        <f t="shared" si="0"/>
        <v>0.044920800000000004</v>
      </c>
      <c r="G60" s="11"/>
    </row>
    <row r="61" spans="1:7" ht="15.75">
      <c r="A61" s="29"/>
      <c r="B61" s="82" t="s">
        <v>98</v>
      </c>
      <c r="C61" s="75">
        <v>4</v>
      </c>
      <c r="D61" s="76">
        <f t="shared" si="1"/>
        <v>0.00068</v>
      </c>
      <c r="E61" s="193">
        <v>93000</v>
      </c>
      <c r="F61" s="78">
        <f t="shared" si="0"/>
        <v>0.06324</v>
      </c>
      <c r="G61" s="11"/>
    </row>
    <row r="62" spans="1:7" ht="15.75">
      <c r="A62" s="29"/>
      <c r="B62" s="82" t="s">
        <v>35</v>
      </c>
      <c r="C62" s="75">
        <v>3.85</v>
      </c>
      <c r="D62" s="76">
        <f t="shared" si="1"/>
        <v>0.0006545000000000001</v>
      </c>
      <c r="E62" s="193">
        <v>10000</v>
      </c>
      <c r="F62" s="78">
        <f t="shared" si="0"/>
        <v>0.006545000000000001</v>
      </c>
      <c r="G62" s="11"/>
    </row>
    <row r="63" spans="1:7" ht="15.75">
      <c r="A63" s="29"/>
      <c r="B63" s="82" t="s">
        <v>87</v>
      </c>
      <c r="C63" s="75">
        <v>0.1</v>
      </c>
      <c r="D63" s="76">
        <f t="shared" si="1"/>
        <v>1.7E-05</v>
      </c>
      <c r="E63" s="193">
        <v>500000</v>
      </c>
      <c r="F63" s="78">
        <f t="shared" si="0"/>
        <v>0.0085</v>
      </c>
      <c r="G63" s="11"/>
    </row>
    <row r="64" spans="1:7" ht="15.75">
      <c r="A64" s="29"/>
      <c r="B64" s="82" t="s">
        <v>60</v>
      </c>
      <c r="C64" s="75">
        <v>12</v>
      </c>
      <c r="D64" s="76">
        <f t="shared" si="1"/>
        <v>0.00204</v>
      </c>
      <c r="E64" s="193">
        <v>27500</v>
      </c>
      <c r="F64" s="78">
        <f t="shared" si="0"/>
        <v>0.056100000000000004</v>
      </c>
      <c r="G64" s="11"/>
    </row>
    <row r="65" spans="1:7" ht="15.75">
      <c r="A65" s="29"/>
      <c r="B65" s="82" t="s">
        <v>88</v>
      </c>
      <c r="C65" s="75">
        <v>0.1</v>
      </c>
      <c r="D65" s="76">
        <f t="shared" si="1"/>
        <v>1.7E-05</v>
      </c>
      <c r="E65" s="193">
        <v>85000</v>
      </c>
      <c r="F65" s="78">
        <f t="shared" si="0"/>
        <v>0.001445</v>
      </c>
      <c r="G65" s="11"/>
    </row>
    <row r="66" spans="1:7" ht="15.75">
      <c r="A66" s="29"/>
      <c r="B66" s="82" t="s">
        <v>61</v>
      </c>
      <c r="C66" s="75">
        <v>39</v>
      </c>
      <c r="D66" s="76">
        <f t="shared" si="1"/>
        <v>0.0066300000000000005</v>
      </c>
      <c r="E66" s="193">
        <v>90000</v>
      </c>
      <c r="F66" s="78">
        <f t="shared" si="0"/>
        <v>0.5967</v>
      </c>
      <c r="G66" s="11"/>
    </row>
    <row r="67" spans="1:7" ht="15.75">
      <c r="A67" s="29"/>
      <c r="B67" s="82" t="s">
        <v>62</v>
      </c>
      <c r="C67" s="75">
        <v>39</v>
      </c>
      <c r="D67" s="76">
        <f t="shared" si="1"/>
        <v>0.0066300000000000005</v>
      </c>
      <c r="E67" s="193">
        <v>92000</v>
      </c>
      <c r="F67" s="78">
        <f t="shared" si="0"/>
        <v>0.6099600000000001</v>
      </c>
      <c r="G67" s="11"/>
    </row>
    <row r="68" spans="1:7" ht="15.75">
      <c r="A68" s="29"/>
      <c r="B68" s="82" t="s">
        <v>36</v>
      </c>
      <c r="C68" s="83">
        <v>1.1</v>
      </c>
      <c r="D68" s="76">
        <f t="shared" si="1"/>
        <v>0.00018700000000000002</v>
      </c>
      <c r="E68" s="193">
        <v>80000</v>
      </c>
      <c r="F68" s="78">
        <f t="shared" si="0"/>
        <v>0.014960000000000001</v>
      </c>
      <c r="G68" s="11"/>
    </row>
    <row r="69" spans="1:7" ht="15.75">
      <c r="A69" s="29"/>
      <c r="B69" s="81" t="s">
        <v>37</v>
      </c>
      <c r="C69" s="75">
        <v>33</v>
      </c>
      <c r="D69" s="76">
        <f t="shared" si="1"/>
        <v>0.00561</v>
      </c>
      <c r="E69" s="193">
        <v>180000</v>
      </c>
      <c r="F69" s="78">
        <f t="shared" si="0"/>
        <v>1.0098</v>
      </c>
      <c r="G69" s="11"/>
    </row>
    <row r="70" spans="1:7" ht="31.5">
      <c r="A70" s="29"/>
      <c r="B70" s="81" t="s">
        <v>185</v>
      </c>
      <c r="C70" s="84">
        <v>165</v>
      </c>
      <c r="D70" s="76">
        <f t="shared" si="1"/>
        <v>0.028050000000000002</v>
      </c>
      <c r="E70" s="193">
        <v>30000</v>
      </c>
      <c r="F70" s="78">
        <f t="shared" si="0"/>
        <v>0.8415000000000001</v>
      </c>
      <c r="G70" s="11"/>
    </row>
    <row r="71" spans="1:7" ht="15.75">
      <c r="A71" s="29"/>
      <c r="B71" s="85" t="s">
        <v>113</v>
      </c>
      <c r="C71" s="84">
        <v>99</v>
      </c>
      <c r="D71" s="117">
        <f t="shared" si="1"/>
        <v>0.01683</v>
      </c>
      <c r="E71" s="194">
        <v>44000</v>
      </c>
      <c r="F71" s="119">
        <f t="shared" si="0"/>
        <v>0.7405200000000001</v>
      </c>
      <c r="G71" s="11"/>
    </row>
    <row r="72" spans="1:7" ht="16.5" thickBot="1">
      <c r="A72" s="29"/>
      <c r="B72" s="85" t="s">
        <v>184</v>
      </c>
      <c r="C72" s="86">
        <v>5.5</v>
      </c>
      <c r="D72" s="87">
        <f t="shared" si="1"/>
        <v>0.0009350000000000001</v>
      </c>
      <c r="E72" s="195">
        <v>125000</v>
      </c>
      <c r="F72" s="89">
        <f t="shared" si="0"/>
        <v>0.11687500000000002</v>
      </c>
      <c r="G72" s="11"/>
    </row>
    <row r="73" spans="1:7" ht="32.25" thickBot="1">
      <c r="A73" s="29"/>
      <c r="B73" s="223" t="s">
        <v>38</v>
      </c>
      <c r="C73" s="224"/>
      <c r="D73" s="196"/>
      <c r="E73" s="197"/>
      <c r="F73" s="198"/>
      <c r="G73" s="10"/>
    </row>
    <row r="74" spans="1:7" ht="15.75">
      <c r="A74" s="29"/>
      <c r="B74" s="176" t="s">
        <v>39</v>
      </c>
      <c r="C74" s="70">
        <v>137.5</v>
      </c>
      <c r="D74" s="76">
        <f t="shared" si="1"/>
        <v>0.023375</v>
      </c>
      <c r="E74" s="199">
        <v>35000</v>
      </c>
      <c r="F74" s="78">
        <f aca="true" t="shared" si="2" ref="F74:F81">D74*E74/1000</f>
        <v>0.818125</v>
      </c>
      <c r="G74" s="11"/>
    </row>
    <row r="75" spans="1:7" ht="15.75">
      <c r="A75" s="29"/>
      <c r="B75" s="81" t="s">
        <v>40</v>
      </c>
      <c r="C75" s="75">
        <v>43</v>
      </c>
      <c r="D75" s="76">
        <f t="shared" si="1"/>
        <v>0.0073100000000000005</v>
      </c>
      <c r="E75" s="193">
        <v>36000</v>
      </c>
      <c r="F75" s="78">
        <f t="shared" si="2"/>
        <v>0.26316</v>
      </c>
      <c r="G75" s="11"/>
    </row>
    <row r="76" spans="1:7" ht="15.75">
      <c r="A76" s="29"/>
      <c r="B76" s="81" t="s">
        <v>41</v>
      </c>
      <c r="C76" s="75">
        <v>37</v>
      </c>
      <c r="D76" s="76">
        <f t="shared" si="1"/>
        <v>0.0062900000000000005</v>
      </c>
      <c r="E76" s="193">
        <v>35000</v>
      </c>
      <c r="F76" s="78">
        <f t="shared" si="2"/>
        <v>0.22015</v>
      </c>
      <c r="G76" s="11"/>
    </row>
    <row r="77" spans="1:7" ht="15.75">
      <c r="A77" s="29"/>
      <c r="B77" s="81" t="s">
        <v>42</v>
      </c>
      <c r="C77" s="75">
        <v>17</v>
      </c>
      <c r="D77" s="76">
        <f t="shared" si="1"/>
        <v>0.00289</v>
      </c>
      <c r="E77" s="193">
        <v>30000</v>
      </c>
      <c r="F77" s="78">
        <f t="shared" si="2"/>
        <v>0.0867</v>
      </c>
      <c r="G77" s="11"/>
    </row>
    <row r="78" spans="1:7" ht="31.5">
      <c r="A78" s="29"/>
      <c r="B78" s="81" t="s">
        <v>172</v>
      </c>
      <c r="C78" s="75">
        <v>46.75</v>
      </c>
      <c r="D78" s="76">
        <f t="shared" si="1"/>
        <v>0.007947500000000001</v>
      </c>
      <c r="E78" s="193">
        <v>220000</v>
      </c>
      <c r="F78" s="78">
        <f t="shared" si="2"/>
        <v>1.7484500000000003</v>
      </c>
      <c r="G78" s="11"/>
    </row>
    <row r="79" spans="1:7" ht="15.75">
      <c r="A79" s="29"/>
      <c r="B79" s="81" t="s">
        <v>91</v>
      </c>
      <c r="C79" s="75">
        <v>8</v>
      </c>
      <c r="D79" s="76">
        <f t="shared" si="1"/>
        <v>0.00136</v>
      </c>
      <c r="E79" s="193">
        <v>135000</v>
      </c>
      <c r="F79" s="78">
        <f t="shared" si="2"/>
        <v>0.1836</v>
      </c>
      <c r="G79" s="11"/>
    </row>
    <row r="80" spans="1:7" ht="15.75">
      <c r="A80" s="29"/>
      <c r="B80" s="81" t="s">
        <v>110</v>
      </c>
      <c r="C80" s="75">
        <v>41.8</v>
      </c>
      <c r="D80" s="76">
        <f>C80*$E$12/1000</f>
        <v>0.0071059999999999995</v>
      </c>
      <c r="E80" s="193">
        <v>120000</v>
      </c>
      <c r="F80" s="78">
        <f t="shared" si="2"/>
        <v>0.8527199999999999</v>
      </c>
      <c r="G80" s="11"/>
    </row>
    <row r="81" spans="1:7" ht="32.25" thickBot="1">
      <c r="A81" s="29"/>
      <c r="B81" s="81" t="s">
        <v>141</v>
      </c>
      <c r="C81" s="75">
        <v>0.55</v>
      </c>
      <c r="D81" s="76">
        <f>C81*$E$12</f>
        <v>0.09350000000000001</v>
      </c>
      <c r="E81" s="193">
        <v>6500</v>
      </c>
      <c r="F81" s="78">
        <f t="shared" si="2"/>
        <v>0.6077500000000001</v>
      </c>
      <c r="G81" s="11"/>
    </row>
    <row r="82" spans="1:7" ht="16.5" thickBot="1">
      <c r="A82" s="29"/>
      <c r="B82" s="97" t="s">
        <v>43</v>
      </c>
      <c r="C82" s="200"/>
      <c r="D82" s="98"/>
      <c r="E82" s="200"/>
      <c r="F82" s="100">
        <f>SUM(F21:F72:F74:F81)</f>
        <v>15.623360400000003</v>
      </c>
      <c r="G82" s="13"/>
    </row>
    <row r="83" spans="1:7" ht="15.75">
      <c r="A83" s="29"/>
      <c r="B83" s="201" t="s">
        <v>44</v>
      </c>
      <c r="C83" s="202"/>
      <c r="D83" s="202"/>
      <c r="E83" s="103"/>
      <c r="F83" s="205">
        <v>0.3</v>
      </c>
      <c r="G83" s="14"/>
    </row>
    <row r="84" spans="1:7" ht="15.75">
      <c r="A84" s="29"/>
      <c r="B84" s="201" t="s">
        <v>45</v>
      </c>
      <c r="C84" s="202"/>
      <c r="D84" s="202"/>
      <c r="E84" s="103"/>
      <c r="F84" s="206">
        <f>F82*F83</f>
        <v>4.687008120000001</v>
      </c>
      <c r="G84" s="15"/>
    </row>
    <row r="85" spans="1:7" ht="15.75">
      <c r="A85" s="29"/>
      <c r="B85" s="201" t="s">
        <v>46</v>
      </c>
      <c r="C85" s="202"/>
      <c r="D85" s="202"/>
      <c r="E85" s="103"/>
      <c r="F85" s="205">
        <v>0.05</v>
      </c>
      <c r="G85" s="14"/>
    </row>
    <row r="86" spans="1:7" ht="16.5" thickBot="1">
      <c r="A86" s="29"/>
      <c r="B86" s="225" t="s">
        <v>47</v>
      </c>
      <c r="C86" s="226"/>
      <c r="D86" s="226"/>
      <c r="E86" s="107"/>
      <c r="F86" s="210">
        <f>F82*F85</f>
        <v>0.7811680200000002</v>
      </c>
      <c r="G86" s="15"/>
    </row>
    <row r="87" spans="1:7" ht="16.5" thickBot="1">
      <c r="A87" s="29"/>
      <c r="B87" s="109" t="s">
        <v>48</v>
      </c>
      <c r="C87" s="110"/>
      <c r="D87" s="110"/>
      <c r="E87" s="99"/>
      <c r="F87" s="100">
        <f>F82+F84+F86</f>
        <v>21.091536540000003</v>
      </c>
      <c r="G87" s="13"/>
    </row>
    <row r="88" spans="1:7" ht="16.5" thickBot="1">
      <c r="A88" s="29"/>
      <c r="B88" s="227" t="s">
        <v>49</v>
      </c>
      <c r="C88" s="228"/>
      <c r="D88" s="228"/>
      <c r="E88" s="99"/>
      <c r="F88" s="214">
        <f>F87/E12</f>
        <v>124.067862</v>
      </c>
      <c r="G88" s="16"/>
    </row>
    <row r="89" spans="1:7" ht="15.75">
      <c r="A89" s="29"/>
      <c r="B89" s="26"/>
      <c r="C89" s="26"/>
      <c r="D89" s="26"/>
      <c r="E89" s="229"/>
      <c r="F89" s="28"/>
      <c r="G89" s="16"/>
    </row>
    <row r="90" spans="1:7" ht="15.75">
      <c r="A90" s="29"/>
      <c r="B90" s="26"/>
      <c r="C90" s="26"/>
      <c r="D90" s="26"/>
      <c r="E90" s="229"/>
      <c r="F90" s="28"/>
      <c r="G90" s="16"/>
    </row>
    <row r="91" spans="1:7" ht="15.75">
      <c r="A91" s="29"/>
      <c r="B91" s="53" t="s">
        <v>188</v>
      </c>
      <c r="C91" s="53"/>
      <c r="D91" s="21"/>
      <c r="E91" s="247" t="s">
        <v>189</v>
      </c>
      <c r="F91" s="247"/>
      <c r="G91" s="16"/>
    </row>
    <row r="92" spans="1:7" ht="15.75">
      <c r="A92" s="29"/>
      <c r="B92" s="26"/>
      <c r="C92" s="26"/>
      <c r="D92" s="26"/>
      <c r="E92" s="229"/>
      <c r="F92" s="28"/>
      <c r="G92" s="16"/>
    </row>
    <row r="93" spans="1:7" ht="15.75">
      <c r="A93" s="29"/>
      <c r="B93" s="26"/>
      <c r="C93" s="26"/>
      <c r="D93" s="26"/>
      <c r="E93" s="229"/>
      <c r="F93" s="28"/>
      <c r="G93" s="16"/>
    </row>
    <row r="94" spans="2:7" ht="12.75">
      <c r="B94" s="19"/>
      <c r="C94" s="19"/>
      <c r="D94" s="19"/>
      <c r="E94" s="45"/>
      <c r="F94" s="16"/>
      <c r="G94" s="16"/>
    </row>
    <row r="95" spans="2:7" ht="12.75">
      <c r="B95" s="19"/>
      <c r="C95" s="19"/>
      <c r="D95" s="19"/>
      <c r="E95" s="45"/>
      <c r="F95" s="16"/>
      <c r="G95" s="16"/>
    </row>
    <row r="96" spans="2:7" ht="12.75">
      <c r="B96" s="19"/>
      <c r="C96" s="19"/>
      <c r="D96" s="19"/>
      <c r="E96" s="45"/>
      <c r="F96" s="16"/>
      <c r="G96" s="16"/>
    </row>
    <row r="97" spans="2:7" ht="12.75">
      <c r="B97" s="19"/>
      <c r="C97" s="19"/>
      <c r="D97" s="19"/>
      <c r="E97" s="45"/>
      <c r="F97" s="16"/>
      <c r="G97" s="16"/>
    </row>
    <row r="98" spans="2:7" ht="12.75">
      <c r="B98" s="19"/>
      <c r="C98" s="19"/>
      <c r="D98" s="19"/>
      <c r="E98" s="45"/>
      <c r="F98" s="16"/>
      <c r="G98" s="16"/>
    </row>
    <row r="99" spans="2:7" ht="12.75">
      <c r="B99" s="19"/>
      <c r="C99" s="19"/>
      <c r="D99" s="19"/>
      <c r="E99" s="45"/>
      <c r="F99" s="16"/>
      <c r="G99" s="16"/>
    </row>
    <row r="100" spans="2:7" ht="12.75">
      <c r="B100" s="19"/>
      <c r="C100" s="19"/>
      <c r="D100" s="19"/>
      <c r="E100" s="45"/>
      <c r="F100" s="16"/>
      <c r="G100" s="16"/>
    </row>
    <row r="101" spans="2:7" ht="12.75">
      <c r="B101" s="19"/>
      <c r="C101" s="19"/>
      <c r="D101" s="19"/>
      <c r="E101" s="45"/>
      <c r="F101" s="16"/>
      <c r="G101" s="16"/>
    </row>
    <row r="102" spans="2:7" ht="12.75">
      <c r="B102" s="19"/>
      <c r="C102" s="19"/>
      <c r="D102" s="19"/>
      <c r="E102" s="45"/>
      <c r="F102" s="16"/>
      <c r="G102" s="16"/>
    </row>
    <row r="103" spans="2:7" ht="12.75">
      <c r="B103" s="19"/>
      <c r="C103" s="19"/>
      <c r="D103" s="19"/>
      <c r="E103" s="45"/>
      <c r="F103" s="16"/>
      <c r="G103" s="16"/>
    </row>
  </sheetData>
  <mergeCells count="7">
    <mergeCell ref="E1:F1"/>
    <mergeCell ref="E2:F2"/>
    <mergeCell ref="E3:F3"/>
    <mergeCell ref="E91:F91"/>
    <mergeCell ref="A8:F8"/>
    <mergeCell ref="A10:F10"/>
    <mergeCell ref="B9:F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2" r:id="rId1"/>
  <rowBreaks count="1" manualBreakCount="1">
    <brk id="48" min="1" max="5" man="1"/>
  </rowBreaks>
  <colBreaks count="1" manualBreakCount="1">
    <brk id="6" max="9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0"/>
  <sheetViews>
    <sheetView zoomScale="75" zoomScaleNormal="75" workbookViewId="0" topLeftCell="A58">
      <selection activeCell="E4" sqref="E4"/>
    </sheetView>
  </sheetViews>
  <sheetFormatPr defaultColWidth="9.00390625" defaultRowHeight="12.75"/>
  <cols>
    <col min="2" max="2" width="30.25390625" style="1" customWidth="1"/>
    <col min="3" max="3" width="18.125" style="1" customWidth="1"/>
    <col min="4" max="4" width="17.875" style="1" customWidth="1"/>
    <col min="5" max="5" width="21.625" style="1" customWidth="1"/>
    <col min="6" max="6" width="19.25390625" style="1" customWidth="1"/>
  </cols>
  <sheetData>
    <row r="1" spans="1:7" ht="15.75">
      <c r="A1" s="29"/>
      <c r="B1" s="21"/>
      <c r="C1" s="52"/>
      <c r="D1" s="21"/>
      <c r="E1" s="245" t="s">
        <v>143</v>
      </c>
      <c r="F1" s="245"/>
      <c r="G1" s="8"/>
    </row>
    <row r="2" spans="1:7" ht="15.75">
      <c r="A2" s="29"/>
      <c r="B2" s="21"/>
      <c r="C2" s="52"/>
      <c r="D2" s="21"/>
      <c r="E2" s="245" t="s">
        <v>123</v>
      </c>
      <c r="F2" s="245"/>
      <c r="G2" s="8"/>
    </row>
    <row r="3" spans="1:7" ht="15.75">
      <c r="A3" s="29"/>
      <c r="B3" s="21"/>
      <c r="C3" s="52"/>
      <c r="D3" s="21"/>
      <c r="E3" s="245" t="s">
        <v>124</v>
      </c>
      <c r="F3" s="245"/>
      <c r="G3" s="1"/>
    </row>
    <row r="4" spans="1:7" ht="15.75">
      <c r="A4" s="29"/>
      <c r="B4" s="21"/>
      <c r="C4" s="52"/>
      <c r="D4" s="21"/>
      <c r="E4" s="53" t="s">
        <v>204</v>
      </c>
      <c r="F4" s="54"/>
      <c r="G4" s="1"/>
    </row>
    <row r="5" spans="1:7" ht="15.75">
      <c r="A5" s="29"/>
      <c r="B5" s="21"/>
      <c r="C5" s="52"/>
      <c r="D5" s="21"/>
      <c r="E5" s="21"/>
      <c r="F5" s="21"/>
      <c r="G5" s="1"/>
    </row>
    <row r="6" spans="1:7" ht="15.75">
      <c r="A6" s="22"/>
      <c r="B6" s="21"/>
      <c r="C6" s="21"/>
      <c r="D6" s="21"/>
      <c r="E6" s="21"/>
      <c r="F6" s="21"/>
      <c r="G6" s="3"/>
    </row>
    <row r="7" spans="1:7" ht="15.75" customHeight="1">
      <c r="A7" s="29"/>
      <c r="B7" s="246" t="s">
        <v>0</v>
      </c>
      <c r="C7" s="246"/>
      <c r="D7" s="246"/>
      <c r="E7" s="246"/>
      <c r="F7" s="246"/>
      <c r="G7" s="36"/>
    </row>
    <row r="8" spans="1:7" ht="16.5">
      <c r="A8" s="264" t="s">
        <v>194</v>
      </c>
      <c r="B8" s="264"/>
      <c r="C8" s="264"/>
      <c r="D8" s="264"/>
      <c r="E8" s="264"/>
      <c r="F8" s="264"/>
      <c r="G8" s="37"/>
    </row>
    <row r="9" spans="1:7" ht="16.5">
      <c r="A9" s="264" t="s">
        <v>144</v>
      </c>
      <c r="B9" s="264"/>
      <c r="C9" s="264"/>
      <c r="D9" s="264"/>
      <c r="E9" s="264"/>
      <c r="F9" s="264"/>
      <c r="G9" s="37"/>
    </row>
    <row r="10" spans="1:7" ht="16.5">
      <c r="A10" s="30"/>
      <c r="B10" s="246" t="s">
        <v>145</v>
      </c>
      <c r="C10" s="246"/>
      <c r="D10" s="246"/>
      <c r="E10" s="246"/>
      <c r="F10" s="246"/>
      <c r="G10" s="37"/>
    </row>
    <row r="11" spans="1:7" ht="16.5">
      <c r="A11" s="264" t="s">
        <v>166</v>
      </c>
      <c r="B11" s="264"/>
      <c r="C11" s="264"/>
      <c r="D11" s="264"/>
      <c r="E11" s="264"/>
      <c r="F11" s="264"/>
      <c r="G11" s="36"/>
    </row>
    <row r="12" spans="1:7" ht="25.5">
      <c r="A12" s="29"/>
      <c r="B12" s="23"/>
      <c r="C12" s="55" t="s">
        <v>106</v>
      </c>
      <c r="D12" s="55" t="s">
        <v>163</v>
      </c>
      <c r="E12" s="23"/>
      <c r="F12" s="21"/>
      <c r="G12" s="36"/>
    </row>
    <row r="13" spans="1:7" ht="15.75">
      <c r="A13" s="29"/>
      <c r="B13" s="21"/>
      <c r="C13" s="21">
        <v>1</v>
      </c>
      <c r="D13" s="21">
        <v>170</v>
      </c>
      <c r="E13" s="56">
        <f>C13*D13/1000</f>
        <v>0.17</v>
      </c>
      <c r="F13" s="21" t="s">
        <v>1</v>
      </c>
      <c r="G13" s="38"/>
    </row>
    <row r="14" spans="1:7" ht="16.5" thickBot="1">
      <c r="A14" s="29"/>
      <c r="B14" s="21"/>
      <c r="C14" s="52"/>
      <c r="D14" s="21"/>
      <c r="E14" s="21"/>
      <c r="F14" s="21"/>
      <c r="G14" s="36"/>
    </row>
    <row r="15" spans="1:7" ht="15.75">
      <c r="A15" s="29"/>
      <c r="B15" s="57" t="s">
        <v>2</v>
      </c>
      <c r="C15" s="58" t="s">
        <v>3</v>
      </c>
      <c r="D15" s="46" t="s">
        <v>4</v>
      </c>
      <c r="E15" s="47" t="s">
        <v>5</v>
      </c>
      <c r="F15" s="48" t="s">
        <v>6</v>
      </c>
      <c r="G15" s="39"/>
    </row>
    <row r="16" spans="1:7" ht="15.75">
      <c r="A16" s="29"/>
      <c r="B16" s="49" t="s">
        <v>7</v>
      </c>
      <c r="C16" s="50" t="s">
        <v>8</v>
      </c>
      <c r="D16" s="51" t="s">
        <v>9</v>
      </c>
      <c r="E16" s="59" t="s">
        <v>10</v>
      </c>
      <c r="F16" s="60"/>
      <c r="G16" s="39"/>
    </row>
    <row r="17" spans="1:7" ht="15.75">
      <c r="A17" s="29"/>
      <c r="B17" s="49" t="s">
        <v>11</v>
      </c>
      <c r="C17" s="50" t="s">
        <v>12</v>
      </c>
      <c r="D17" s="51" t="s">
        <v>13</v>
      </c>
      <c r="E17" s="59" t="s">
        <v>14</v>
      </c>
      <c r="F17" s="60"/>
      <c r="G17" s="39"/>
    </row>
    <row r="18" spans="1:7" ht="15.75">
      <c r="A18" s="29"/>
      <c r="B18" s="49"/>
      <c r="C18" s="50" t="s">
        <v>135</v>
      </c>
      <c r="D18" s="51" t="s">
        <v>16</v>
      </c>
      <c r="E18" s="59" t="s">
        <v>17</v>
      </c>
      <c r="F18" s="60"/>
      <c r="G18" s="39"/>
    </row>
    <row r="19" spans="1:7" ht="15.75">
      <c r="A19" s="29"/>
      <c r="B19" s="49"/>
      <c r="C19" s="50" t="s">
        <v>136</v>
      </c>
      <c r="D19" s="51"/>
      <c r="E19" s="59"/>
      <c r="F19" s="60"/>
      <c r="G19" s="39"/>
    </row>
    <row r="20" spans="1:7" ht="16.5" thickBot="1">
      <c r="A20" s="29"/>
      <c r="B20" s="61"/>
      <c r="C20" s="62" t="s">
        <v>18</v>
      </c>
      <c r="D20" s="63" t="s">
        <v>19</v>
      </c>
      <c r="E20" s="51" t="s">
        <v>20</v>
      </c>
      <c r="F20" s="64" t="s">
        <v>21</v>
      </c>
      <c r="G20" s="39"/>
    </row>
    <row r="21" spans="1:7" ht="16.5" thickBot="1">
      <c r="A21" s="29"/>
      <c r="B21" s="65">
        <v>1</v>
      </c>
      <c r="C21" s="66">
        <v>2</v>
      </c>
      <c r="D21" s="67">
        <v>3</v>
      </c>
      <c r="E21" s="67">
        <v>4</v>
      </c>
      <c r="F21" s="68">
        <v>5</v>
      </c>
      <c r="G21" s="39"/>
    </row>
    <row r="22" spans="1:7" ht="15.75">
      <c r="A22" s="29"/>
      <c r="B22" s="157" t="s">
        <v>22</v>
      </c>
      <c r="C22" s="70">
        <v>75</v>
      </c>
      <c r="D22" s="191">
        <f>C22*$E$13/1000</f>
        <v>0.012750000000000001</v>
      </c>
      <c r="E22" s="192">
        <v>32880</v>
      </c>
      <c r="F22" s="73">
        <f>D22*E22/1000</f>
        <v>0.41922000000000004</v>
      </c>
      <c r="G22" s="40"/>
    </row>
    <row r="23" spans="1:7" ht="15.75">
      <c r="A23" s="29"/>
      <c r="B23" s="82" t="s">
        <v>23</v>
      </c>
      <c r="C23" s="75">
        <v>44</v>
      </c>
      <c r="D23" s="76">
        <f>C23*$E$13/1000</f>
        <v>0.0074800000000000005</v>
      </c>
      <c r="E23" s="193">
        <v>21580</v>
      </c>
      <c r="F23" s="78">
        <f aca="true" t="shared" si="0" ref="F23:F73">D23*E23/1000</f>
        <v>0.16141840000000002</v>
      </c>
      <c r="G23" s="40"/>
    </row>
    <row r="24" spans="1:7" ht="15.75">
      <c r="A24" s="29"/>
      <c r="B24" s="82" t="s">
        <v>24</v>
      </c>
      <c r="C24" s="75">
        <v>9</v>
      </c>
      <c r="D24" s="76">
        <f aca="true" t="shared" si="1" ref="D24:D75">C24*$E$13/1000</f>
        <v>0.0015300000000000001</v>
      </c>
      <c r="E24" s="193">
        <v>28000</v>
      </c>
      <c r="F24" s="78">
        <f t="shared" si="0"/>
        <v>0.04284</v>
      </c>
      <c r="G24" s="41"/>
    </row>
    <row r="25" spans="1:7" ht="15.75">
      <c r="A25" s="29"/>
      <c r="B25" s="82" t="s">
        <v>67</v>
      </c>
      <c r="C25" s="75">
        <v>1</v>
      </c>
      <c r="D25" s="76">
        <f t="shared" si="1"/>
        <v>0.00017</v>
      </c>
      <c r="E25" s="193">
        <v>40000</v>
      </c>
      <c r="F25" s="78">
        <f t="shared" si="0"/>
        <v>0.0068000000000000005</v>
      </c>
      <c r="G25" s="40"/>
    </row>
    <row r="26" spans="1:7" ht="15.75">
      <c r="A26" s="29"/>
      <c r="B26" s="82" t="s">
        <v>26</v>
      </c>
      <c r="C26" s="75">
        <v>8</v>
      </c>
      <c r="D26" s="76">
        <f t="shared" si="1"/>
        <v>0.00136</v>
      </c>
      <c r="E26" s="193">
        <v>60000</v>
      </c>
      <c r="F26" s="78">
        <f t="shared" si="0"/>
        <v>0.0816</v>
      </c>
      <c r="G26" s="40"/>
    </row>
    <row r="27" spans="1:7" ht="15.75">
      <c r="A27" s="29"/>
      <c r="B27" s="82" t="s">
        <v>65</v>
      </c>
      <c r="C27" s="75">
        <v>0.75</v>
      </c>
      <c r="D27" s="76">
        <f t="shared" si="1"/>
        <v>0.0001275</v>
      </c>
      <c r="E27" s="193">
        <v>26000</v>
      </c>
      <c r="F27" s="78">
        <f t="shared" si="0"/>
        <v>0.0033150000000000002</v>
      </c>
      <c r="G27" s="40"/>
    </row>
    <row r="28" spans="1:7" ht="15.75">
      <c r="A28" s="29"/>
      <c r="B28" s="82" t="s">
        <v>55</v>
      </c>
      <c r="C28" s="75">
        <v>1.5</v>
      </c>
      <c r="D28" s="76">
        <f t="shared" si="1"/>
        <v>0.000255</v>
      </c>
      <c r="E28" s="193">
        <v>27000</v>
      </c>
      <c r="F28" s="78">
        <f t="shared" si="0"/>
        <v>0.0068850000000000005</v>
      </c>
      <c r="G28" s="40"/>
    </row>
    <row r="29" spans="1:7" ht="15.75">
      <c r="A29" s="29"/>
      <c r="B29" s="82" t="s">
        <v>27</v>
      </c>
      <c r="C29" s="75">
        <v>8.5</v>
      </c>
      <c r="D29" s="76">
        <f t="shared" si="1"/>
        <v>0.001445</v>
      </c>
      <c r="E29" s="193">
        <v>45000</v>
      </c>
      <c r="F29" s="78">
        <f t="shared" si="0"/>
        <v>0.065025</v>
      </c>
      <c r="G29" s="40"/>
    </row>
    <row r="30" spans="1:7" ht="15.75">
      <c r="A30" s="29"/>
      <c r="B30" s="82" t="s">
        <v>28</v>
      </c>
      <c r="C30" s="75">
        <v>2</v>
      </c>
      <c r="D30" s="76">
        <f t="shared" si="1"/>
        <v>0.00034</v>
      </c>
      <c r="E30" s="193">
        <v>31000</v>
      </c>
      <c r="F30" s="78">
        <f t="shared" si="0"/>
        <v>0.01054</v>
      </c>
      <c r="G30" s="40"/>
    </row>
    <row r="31" spans="1:7" ht="15.75">
      <c r="A31" s="29"/>
      <c r="B31" s="82" t="s">
        <v>50</v>
      </c>
      <c r="C31" s="75">
        <v>3</v>
      </c>
      <c r="D31" s="76">
        <f t="shared" si="1"/>
        <v>0.00051</v>
      </c>
      <c r="E31" s="193">
        <v>27900</v>
      </c>
      <c r="F31" s="78">
        <f t="shared" si="0"/>
        <v>0.014229</v>
      </c>
      <c r="G31" s="40"/>
    </row>
    <row r="32" spans="1:7" ht="15.75">
      <c r="A32" s="29"/>
      <c r="B32" s="82" t="s">
        <v>29</v>
      </c>
      <c r="C32" s="75">
        <v>8.25</v>
      </c>
      <c r="D32" s="76">
        <f t="shared" si="1"/>
        <v>0.0014025</v>
      </c>
      <c r="E32" s="193">
        <v>32000</v>
      </c>
      <c r="F32" s="78">
        <f t="shared" si="0"/>
        <v>0.04488</v>
      </c>
      <c r="G32" s="40"/>
    </row>
    <row r="33" spans="1:7" ht="15.75">
      <c r="A33" s="29"/>
      <c r="B33" s="82" t="s">
        <v>68</v>
      </c>
      <c r="C33" s="75">
        <v>2</v>
      </c>
      <c r="D33" s="76">
        <f t="shared" si="1"/>
        <v>0.00034</v>
      </c>
      <c r="E33" s="193">
        <v>75000</v>
      </c>
      <c r="F33" s="78">
        <f t="shared" si="0"/>
        <v>0.025500000000000002</v>
      </c>
      <c r="G33" s="40"/>
    </row>
    <row r="34" spans="1:7" ht="15.75">
      <c r="A34" s="29"/>
      <c r="B34" s="82" t="s">
        <v>69</v>
      </c>
      <c r="C34" s="75">
        <v>2</v>
      </c>
      <c r="D34" s="76">
        <f t="shared" si="1"/>
        <v>0.00034</v>
      </c>
      <c r="E34" s="193">
        <v>82000</v>
      </c>
      <c r="F34" s="78">
        <f t="shared" si="0"/>
        <v>0.027880000000000002</v>
      </c>
      <c r="G34" s="40"/>
    </row>
    <row r="35" spans="1:7" ht="15.75">
      <c r="A35" s="29"/>
      <c r="B35" s="82" t="s">
        <v>70</v>
      </c>
      <c r="C35" s="75">
        <v>1</v>
      </c>
      <c r="D35" s="76">
        <f t="shared" si="1"/>
        <v>0.00017</v>
      </c>
      <c r="E35" s="193">
        <v>97000</v>
      </c>
      <c r="F35" s="78">
        <f t="shared" si="0"/>
        <v>0.01649</v>
      </c>
      <c r="G35" s="40"/>
    </row>
    <row r="36" spans="1:7" ht="15.75">
      <c r="A36" s="29"/>
      <c r="B36" s="82" t="s">
        <v>30</v>
      </c>
      <c r="C36" s="75">
        <v>8.25</v>
      </c>
      <c r="D36" s="76">
        <f t="shared" si="1"/>
        <v>0.0014025</v>
      </c>
      <c r="E36" s="193">
        <v>45000</v>
      </c>
      <c r="F36" s="78">
        <f t="shared" si="0"/>
        <v>0.0631125</v>
      </c>
      <c r="G36" s="40"/>
    </row>
    <row r="37" spans="1:7" ht="15.75">
      <c r="A37" s="29"/>
      <c r="B37" s="82" t="s">
        <v>72</v>
      </c>
      <c r="C37" s="75">
        <v>18</v>
      </c>
      <c r="D37" s="76">
        <f t="shared" si="1"/>
        <v>0.0030600000000000002</v>
      </c>
      <c r="E37" s="193">
        <v>63000</v>
      </c>
      <c r="F37" s="78">
        <f t="shared" si="0"/>
        <v>0.19278</v>
      </c>
      <c r="G37" s="40"/>
    </row>
    <row r="38" spans="1:7" ht="15.75">
      <c r="A38" s="29"/>
      <c r="B38" s="82" t="s">
        <v>73</v>
      </c>
      <c r="C38" s="75">
        <v>28</v>
      </c>
      <c r="D38" s="76">
        <f t="shared" si="1"/>
        <v>0.00476</v>
      </c>
      <c r="E38" s="193">
        <v>63000</v>
      </c>
      <c r="F38" s="78">
        <f t="shared" si="0"/>
        <v>0.29988</v>
      </c>
      <c r="G38" s="40"/>
    </row>
    <row r="39" spans="1:7" ht="15.75">
      <c r="A39" s="29"/>
      <c r="B39" s="82" t="s">
        <v>74</v>
      </c>
      <c r="C39" s="75">
        <v>33</v>
      </c>
      <c r="D39" s="76">
        <f t="shared" si="1"/>
        <v>0.00561</v>
      </c>
      <c r="E39" s="193">
        <v>68000</v>
      </c>
      <c r="F39" s="78">
        <f t="shared" si="0"/>
        <v>0.38148000000000004</v>
      </c>
      <c r="G39" s="40"/>
    </row>
    <row r="40" spans="1:7" ht="15.75">
      <c r="A40" s="29"/>
      <c r="B40" s="82" t="s">
        <v>75</v>
      </c>
      <c r="C40" s="75">
        <v>8</v>
      </c>
      <c r="D40" s="76">
        <f t="shared" si="1"/>
        <v>0.00136</v>
      </c>
      <c r="E40" s="193">
        <v>89000</v>
      </c>
      <c r="F40" s="78">
        <f t="shared" si="0"/>
        <v>0.12104000000000001</v>
      </c>
      <c r="G40" s="40"/>
    </row>
    <row r="41" spans="1:7" ht="15.75">
      <c r="A41" s="29"/>
      <c r="B41" s="82" t="s">
        <v>77</v>
      </c>
      <c r="C41" s="75">
        <v>23</v>
      </c>
      <c r="D41" s="76">
        <f t="shared" si="1"/>
        <v>0.00391</v>
      </c>
      <c r="E41" s="193">
        <v>82000</v>
      </c>
      <c r="F41" s="78">
        <f t="shared" si="0"/>
        <v>0.32062</v>
      </c>
      <c r="G41" s="40"/>
    </row>
    <row r="42" spans="1:7" ht="15.75">
      <c r="A42" s="29"/>
      <c r="B42" s="82" t="s">
        <v>58</v>
      </c>
      <c r="C42" s="75">
        <v>110</v>
      </c>
      <c r="D42" s="76">
        <f t="shared" si="1"/>
        <v>0.0187</v>
      </c>
      <c r="E42" s="193">
        <v>40000</v>
      </c>
      <c r="F42" s="78">
        <f t="shared" si="0"/>
        <v>0.748</v>
      </c>
      <c r="G42" s="40"/>
    </row>
    <row r="43" spans="1:7" ht="15.75">
      <c r="A43" s="29"/>
      <c r="B43" s="82" t="s">
        <v>31</v>
      </c>
      <c r="C43" s="75">
        <v>20</v>
      </c>
      <c r="D43" s="76">
        <f t="shared" si="1"/>
        <v>0.0034000000000000002</v>
      </c>
      <c r="E43" s="193">
        <v>40000</v>
      </c>
      <c r="F43" s="78">
        <f t="shared" si="0"/>
        <v>0.136</v>
      </c>
      <c r="G43" s="40"/>
    </row>
    <row r="44" spans="1:7" ht="15.75">
      <c r="A44" s="29"/>
      <c r="B44" s="82" t="s">
        <v>32</v>
      </c>
      <c r="C44" s="75">
        <v>15</v>
      </c>
      <c r="D44" s="76">
        <f t="shared" si="1"/>
        <v>0.00255</v>
      </c>
      <c r="E44" s="193">
        <v>220000</v>
      </c>
      <c r="F44" s="78">
        <f t="shared" si="0"/>
        <v>0.561</v>
      </c>
      <c r="G44" s="40"/>
    </row>
    <row r="45" spans="1:7" ht="15.75">
      <c r="A45" s="29"/>
      <c r="B45" s="82" t="s">
        <v>33</v>
      </c>
      <c r="C45" s="75">
        <v>7.5</v>
      </c>
      <c r="D45" s="76">
        <f t="shared" si="1"/>
        <v>0.001275</v>
      </c>
      <c r="E45" s="193">
        <v>62000</v>
      </c>
      <c r="F45" s="78">
        <f t="shared" si="0"/>
        <v>0.07905000000000001</v>
      </c>
      <c r="G45" s="40"/>
    </row>
    <row r="46" spans="1:7" ht="15.75">
      <c r="A46" s="29"/>
      <c r="B46" s="82" t="s">
        <v>103</v>
      </c>
      <c r="C46" s="75">
        <v>0.75</v>
      </c>
      <c r="D46" s="76">
        <f t="shared" si="1"/>
        <v>0.0001275</v>
      </c>
      <c r="E46" s="193">
        <v>160000</v>
      </c>
      <c r="F46" s="78">
        <f t="shared" si="0"/>
        <v>0.0204</v>
      </c>
      <c r="G46" s="40"/>
    </row>
    <row r="47" spans="1:7" ht="15.75">
      <c r="A47" s="29"/>
      <c r="B47" s="82" t="s">
        <v>104</v>
      </c>
      <c r="C47" s="75">
        <v>0.75</v>
      </c>
      <c r="D47" s="76">
        <f t="shared" si="1"/>
        <v>0.0001275</v>
      </c>
      <c r="E47" s="193">
        <v>187000</v>
      </c>
      <c r="F47" s="78">
        <f t="shared" si="0"/>
        <v>0.023842500000000003</v>
      </c>
      <c r="G47" s="40"/>
    </row>
    <row r="48" spans="1:7" ht="31.5">
      <c r="A48" s="29"/>
      <c r="B48" s="82" t="s">
        <v>181</v>
      </c>
      <c r="C48" s="75">
        <v>10</v>
      </c>
      <c r="D48" s="76">
        <f t="shared" si="1"/>
        <v>0.0017000000000000001</v>
      </c>
      <c r="E48" s="193">
        <v>65000</v>
      </c>
      <c r="F48" s="78">
        <f t="shared" si="0"/>
        <v>0.11050000000000001</v>
      </c>
      <c r="G48" s="40"/>
    </row>
    <row r="49" spans="1:7" ht="15.75">
      <c r="A49" s="29"/>
      <c r="B49" s="82" t="s">
        <v>59</v>
      </c>
      <c r="C49" s="75">
        <v>10</v>
      </c>
      <c r="D49" s="76">
        <f t="shared" si="1"/>
        <v>0.0017000000000000001</v>
      </c>
      <c r="E49" s="193">
        <v>85000</v>
      </c>
      <c r="F49" s="78">
        <f t="shared" si="0"/>
        <v>0.1445</v>
      </c>
      <c r="G49" s="40"/>
    </row>
    <row r="50" spans="1:7" ht="15.75">
      <c r="A50" s="29"/>
      <c r="B50" s="82" t="s">
        <v>66</v>
      </c>
      <c r="C50" s="75">
        <v>1.4</v>
      </c>
      <c r="D50" s="76">
        <f t="shared" si="1"/>
        <v>0.00023799999999999998</v>
      </c>
      <c r="E50" s="193">
        <v>94000</v>
      </c>
      <c r="F50" s="78">
        <f t="shared" si="0"/>
        <v>0.022372</v>
      </c>
      <c r="G50" s="40"/>
    </row>
    <row r="51" spans="1:7" ht="15.75">
      <c r="A51" s="29"/>
      <c r="B51" s="82" t="s">
        <v>182</v>
      </c>
      <c r="C51" s="75">
        <v>4</v>
      </c>
      <c r="D51" s="76">
        <f t="shared" si="1"/>
        <v>0.00068</v>
      </c>
      <c r="E51" s="193">
        <v>94000</v>
      </c>
      <c r="F51" s="78">
        <f t="shared" si="0"/>
        <v>0.06392</v>
      </c>
      <c r="G51" s="40"/>
    </row>
    <row r="52" spans="1:7" ht="31.5">
      <c r="A52" s="29"/>
      <c r="B52" s="82" t="s">
        <v>99</v>
      </c>
      <c r="C52" s="75">
        <v>3</v>
      </c>
      <c r="D52" s="76">
        <f t="shared" si="1"/>
        <v>0.00051</v>
      </c>
      <c r="E52" s="193">
        <v>103000</v>
      </c>
      <c r="F52" s="78">
        <f t="shared" si="0"/>
        <v>0.05253</v>
      </c>
      <c r="G52" s="40"/>
    </row>
    <row r="53" spans="1:7" ht="15.75">
      <c r="A53" s="29"/>
      <c r="B53" s="82" t="s">
        <v>100</v>
      </c>
      <c r="C53" s="75">
        <v>3</v>
      </c>
      <c r="D53" s="76">
        <f t="shared" si="1"/>
        <v>0.00051</v>
      </c>
      <c r="E53" s="193">
        <v>158000</v>
      </c>
      <c r="F53" s="78">
        <f t="shared" si="0"/>
        <v>0.08058000000000001</v>
      </c>
      <c r="G53" s="40"/>
    </row>
    <row r="54" spans="1:7" ht="15.75">
      <c r="A54" s="29"/>
      <c r="B54" s="82" t="s">
        <v>180</v>
      </c>
      <c r="C54" s="75">
        <v>4</v>
      </c>
      <c r="D54" s="76">
        <f t="shared" si="1"/>
        <v>0.00068</v>
      </c>
      <c r="E54" s="193">
        <v>91000</v>
      </c>
      <c r="F54" s="78">
        <f t="shared" si="0"/>
        <v>0.061880000000000004</v>
      </c>
      <c r="G54" s="40"/>
    </row>
    <row r="55" spans="1:7" ht="15.75">
      <c r="A55" s="29"/>
      <c r="B55" s="82" t="s">
        <v>101</v>
      </c>
      <c r="C55" s="75">
        <v>13.5</v>
      </c>
      <c r="D55" s="76">
        <f t="shared" si="1"/>
        <v>0.002295</v>
      </c>
      <c r="E55" s="193">
        <v>131000</v>
      </c>
      <c r="F55" s="78">
        <f t="shared" si="0"/>
        <v>0.30064500000000005</v>
      </c>
      <c r="G55" s="40"/>
    </row>
    <row r="56" spans="1:7" ht="15.75">
      <c r="A56" s="29"/>
      <c r="B56" s="82" t="s">
        <v>102</v>
      </c>
      <c r="C56" s="75">
        <v>13.5</v>
      </c>
      <c r="D56" s="76">
        <f t="shared" si="1"/>
        <v>0.002295</v>
      </c>
      <c r="E56" s="193">
        <v>142000</v>
      </c>
      <c r="F56" s="78">
        <f t="shared" si="0"/>
        <v>0.32589000000000007</v>
      </c>
      <c r="G56" s="40"/>
    </row>
    <row r="57" spans="1:7" ht="15.75">
      <c r="A57" s="29"/>
      <c r="B57" s="82" t="s">
        <v>112</v>
      </c>
      <c r="C57" s="75">
        <v>2.5</v>
      </c>
      <c r="D57" s="76">
        <f t="shared" si="1"/>
        <v>0.00042500000000000003</v>
      </c>
      <c r="E57" s="193">
        <v>92000</v>
      </c>
      <c r="F57" s="78">
        <f t="shared" si="0"/>
        <v>0.0391</v>
      </c>
      <c r="G57" s="40"/>
    </row>
    <row r="58" spans="1:7" ht="15.75">
      <c r="A58" s="29"/>
      <c r="B58" s="82" t="s">
        <v>51</v>
      </c>
      <c r="C58" s="75">
        <v>5</v>
      </c>
      <c r="D58" s="76">
        <f t="shared" si="1"/>
        <v>0.0008500000000000001</v>
      </c>
      <c r="E58" s="193">
        <v>235000</v>
      </c>
      <c r="F58" s="78">
        <f>D58*E58/1000</f>
        <v>0.19975000000000004</v>
      </c>
      <c r="G58" s="40"/>
    </row>
    <row r="59" spans="1:7" ht="31.5">
      <c r="A59" s="29"/>
      <c r="B59" s="82" t="s">
        <v>179</v>
      </c>
      <c r="C59" s="75">
        <v>8.25</v>
      </c>
      <c r="D59" s="76">
        <f t="shared" si="1"/>
        <v>0.0014025</v>
      </c>
      <c r="E59" s="193">
        <v>240000</v>
      </c>
      <c r="F59" s="78">
        <f>D59*E59/1000</f>
        <v>0.3366</v>
      </c>
      <c r="G59" s="40"/>
    </row>
    <row r="60" spans="1:7" ht="15.75">
      <c r="A60" s="29"/>
      <c r="B60" s="82" t="s">
        <v>34</v>
      </c>
      <c r="C60" s="75">
        <v>0.2</v>
      </c>
      <c r="D60" s="76">
        <f t="shared" si="1"/>
        <v>3.4E-05</v>
      </c>
      <c r="E60" s="193">
        <v>250000</v>
      </c>
      <c r="F60" s="78">
        <f t="shared" si="0"/>
        <v>0.0085</v>
      </c>
      <c r="G60" s="40"/>
    </row>
    <row r="61" spans="1:7" ht="15.75">
      <c r="A61" s="29"/>
      <c r="B61" s="82" t="s">
        <v>57</v>
      </c>
      <c r="C61" s="75">
        <v>0.6</v>
      </c>
      <c r="D61" s="76">
        <f t="shared" si="1"/>
        <v>0.00010200000000000001</v>
      </c>
      <c r="E61" s="193">
        <v>367000</v>
      </c>
      <c r="F61" s="78">
        <f t="shared" si="0"/>
        <v>0.037434</v>
      </c>
      <c r="G61" s="40"/>
    </row>
    <row r="62" spans="1:7" ht="15.75">
      <c r="A62" s="29"/>
      <c r="B62" s="82" t="s">
        <v>98</v>
      </c>
      <c r="C62" s="75">
        <v>4</v>
      </c>
      <c r="D62" s="76">
        <f t="shared" si="1"/>
        <v>0.00068</v>
      </c>
      <c r="E62" s="193">
        <v>93000</v>
      </c>
      <c r="F62" s="78">
        <f t="shared" si="0"/>
        <v>0.06324</v>
      </c>
      <c r="G62" s="40"/>
    </row>
    <row r="63" spans="1:7" ht="15.75">
      <c r="A63" s="29"/>
      <c r="B63" s="82" t="s">
        <v>35</v>
      </c>
      <c r="C63" s="75">
        <v>2.5</v>
      </c>
      <c r="D63" s="76">
        <f t="shared" si="1"/>
        <v>0.00042500000000000003</v>
      </c>
      <c r="E63" s="193">
        <v>10000</v>
      </c>
      <c r="F63" s="78">
        <f t="shared" si="0"/>
        <v>0.00425</v>
      </c>
      <c r="G63" s="40"/>
    </row>
    <row r="64" spans="1:7" ht="15.75">
      <c r="A64" s="29"/>
      <c r="B64" s="82" t="s">
        <v>87</v>
      </c>
      <c r="C64" s="75">
        <v>0.1</v>
      </c>
      <c r="D64" s="76">
        <f t="shared" si="1"/>
        <v>1.7E-05</v>
      </c>
      <c r="E64" s="193">
        <v>500000</v>
      </c>
      <c r="F64" s="78">
        <f t="shared" si="0"/>
        <v>0.0085</v>
      </c>
      <c r="G64" s="40"/>
    </row>
    <row r="65" spans="1:7" ht="15.75">
      <c r="A65" s="29"/>
      <c r="B65" s="82" t="s">
        <v>60</v>
      </c>
      <c r="C65" s="75">
        <v>11</v>
      </c>
      <c r="D65" s="76">
        <f t="shared" si="1"/>
        <v>0.0018700000000000001</v>
      </c>
      <c r="E65" s="193">
        <v>27500</v>
      </c>
      <c r="F65" s="78">
        <f t="shared" si="0"/>
        <v>0.051425000000000005</v>
      </c>
      <c r="G65" s="40"/>
    </row>
    <row r="66" spans="1:7" ht="15.75">
      <c r="A66" s="29"/>
      <c r="B66" s="82" t="s">
        <v>88</v>
      </c>
      <c r="C66" s="75">
        <v>0.1</v>
      </c>
      <c r="D66" s="76">
        <f t="shared" si="1"/>
        <v>1.7E-05</v>
      </c>
      <c r="E66" s="193">
        <v>85000</v>
      </c>
      <c r="F66" s="78">
        <f t="shared" si="0"/>
        <v>0.001445</v>
      </c>
      <c r="G66" s="40"/>
    </row>
    <row r="67" spans="1:7" ht="15.75">
      <c r="A67" s="29"/>
      <c r="B67" s="82" t="s">
        <v>61</v>
      </c>
      <c r="C67" s="75">
        <v>35</v>
      </c>
      <c r="D67" s="76">
        <f t="shared" si="1"/>
        <v>0.00595</v>
      </c>
      <c r="E67" s="193">
        <v>90000</v>
      </c>
      <c r="F67" s="78">
        <f t="shared" si="0"/>
        <v>0.5355</v>
      </c>
      <c r="G67" s="40"/>
    </row>
    <row r="68" spans="1:7" ht="15.75">
      <c r="A68" s="29"/>
      <c r="B68" s="82" t="s">
        <v>62</v>
      </c>
      <c r="C68" s="75">
        <v>35</v>
      </c>
      <c r="D68" s="76">
        <f t="shared" si="1"/>
        <v>0.00595</v>
      </c>
      <c r="E68" s="193">
        <v>92000</v>
      </c>
      <c r="F68" s="78">
        <f t="shared" si="0"/>
        <v>0.5474000000000001</v>
      </c>
      <c r="G68" s="40"/>
    </row>
    <row r="69" spans="1:7" ht="15.75">
      <c r="A69" s="29"/>
      <c r="B69" s="82" t="s">
        <v>36</v>
      </c>
      <c r="C69" s="83">
        <v>0.5</v>
      </c>
      <c r="D69" s="76">
        <f t="shared" si="1"/>
        <v>8.5E-05</v>
      </c>
      <c r="E69" s="193">
        <v>80000</v>
      </c>
      <c r="F69" s="78">
        <f t="shared" si="0"/>
        <v>0.0068000000000000005</v>
      </c>
      <c r="G69" s="40"/>
    </row>
    <row r="70" spans="1:7" ht="15.75">
      <c r="A70" s="29"/>
      <c r="B70" s="81" t="s">
        <v>37</v>
      </c>
      <c r="C70" s="75">
        <v>25</v>
      </c>
      <c r="D70" s="76">
        <f t="shared" si="1"/>
        <v>0.00425</v>
      </c>
      <c r="E70" s="193">
        <v>180000</v>
      </c>
      <c r="F70" s="78">
        <f t="shared" si="0"/>
        <v>0.765</v>
      </c>
      <c r="G70" s="40"/>
    </row>
    <row r="71" spans="1:7" ht="31.5">
      <c r="A71" s="29"/>
      <c r="B71" s="81" t="s">
        <v>183</v>
      </c>
      <c r="C71" s="84">
        <v>162</v>
      </c>
      <c r="D71" s="76">
        <f t="shared" si="1"/>
        <v>0.027540000000000002</v>
      </c>
      <c r="E71" s="193">
        <v>30000</v>
      </c>
      <c r="F71" s="78">
        <f t="shared" si="0"/>
        <v>0.8262</v>
      </c>
      <c r="G71" s="40"/>
    </row>
    <row r="72" spans="1:7" ht="15.75">
      <c r="A72" s="29"/>
      <c r="B72" s="85" t="s">
        <v>113</v>
      </c>
      <c r="C72" s="84">
        <v>75</v>
      </c>
      <c r="D72" s="117">
        <f t="shared" si="1"/>
        <v>0.012750000000000001</v>
      </c>
      <c r="E72" s="194">
        <v>44000</v>
      </c>
      <c r="F72" s="119">
        <f t="shared" si="0"/>
        <v>0.561</v>
      </c>
      <c r="G72" s="40"/>
    </row>
    <row r="73" spans="1:7" ht="16.5" thickBot="1">
      <c r="A73" s="29"/>
      <c r="B73" s="85" t="s">
        <v>184</v>
      </c>
      <c r="C73" s="86">
        <v>5</v>
      </c>
      <c r="D73" s="87">
        <f t="shared" si="1"/>
        <v>0.0008500000000000001</v>
      </c>
      <c r="E73" s="195">
        <v>125000</v>
      </c>
      <c r="F73" s="89">
        <f t="shared" si="0"/>
        <v>0.10625000000000001</v>
      </c>
      <c r="G73" s="40"/>
    </row>
    <row r="74" spans="1:7" ht="34.5" customHeight="1" thickBot="1">
      <c r="A74" s="29"/>
      <c r="B74" s="90" t="s">
        <v>38</v>
      </c>
      <c r="C74" s="86"/>
      <c r="D74" s="87"/>
      <c r="E74" s="197"/>
      <c r="F74" s="198"/>
      <c r="G74" s="39"/>
    </row>
    <row r="75" spans="1:7" ht="15.75">
      <c r="A75" s="29"/>
      <c r="B75" s="176" t="s">
        <v>39</v>
      </c>
      <c r="C75" s="70">
        <v>137.5</v>
      </c>
      <c r="D75" s="76">
        <f t="shared" si="1"/>
        <v>0.023375</v>
      </c>
      <c r="E75" s="199">
        <v>35000</v>
      </c>
      <c r="F75" s="78">
        <f aca="true" t="shared" si="2" ref="F75:F82">D75*E75/1000</f>
        <v>0.818125</v>
      </c>
      <c r="G75" s="40"/>
    </row>
    <row r="76" spans="1:7" ht="15.75">
      <c r="A76" s="29"/>
      <c r="B76" s="81" t="s">
        <v>40</v>
      </c>
      <c r="C76" s="75">
        <v>35</v>
      </c>
      <c r="D76" s="76">
        <f aca="true" t="shared" si="3" ref="D76:D81">C76*$E$13/1000</f>
        <v>0.00595</v>
      </c>
      <c r="E76" s="193">
        <v>36000</v>
      </c>
      <c r="F76" s="78">
        <f t="shared" si="2"/>
        <v>0.21420000000000003</v>
      </c>
      <c r="G76" s="40"/>
    </row>
    <row r="77" spans="1:7" ht="15.75">
      <c r="A77" s="29"/>
      <c r="B77" s="81" t="s">
        <v>41</v>
      </c>
      <c r="C77" s="75">
        <v>33</v>
      </c>
      <c r="D77" s="76">
        <f t="shared" si="3"/>
        <v>0.00561</v>
      </c>
      <c r="E77" s="193">
        <v>35000</v>
      </c>
      <c r="F77" s="78">
        <f t="shared" si="2"/>
        <v>0.19635000000000002</v>
      </c>
      <c r="G77" s="40"/>
    </row>
    <row r="78" spans="1:7" ht="15.75">
      <c r="A78" s="29"/>
      <c r="B78" s="81" t="s">
        <v>42</v>
      </c>
      <c r="C78" s="75">
        <v>14</v>
      </c>
      <c r="D78" s="76">
        <f t="shared" si="3"/>
        <v>0.00238</v>
      </c>
      <c r="E78" s="193">
        <v>30000</v>
      </c>
      <c r="F78" s="78">
        <f t="shared" si="2"/>
        <v>0.0714</v>
      </c>
      <c r="G78" s="40"/>
    </row>
    <row r="79" spans="1:7" ht="31.5">
      <c r="A79" s="29"/>
      <c r="B79" s="81" t="s">
        <v>172</v>
      </c>
      <c r="C79" s="75">
        <v>43.25</v>
      </c>
      <c r="D79" s="76">
        <f t="shared" si="3"/>
        <v>0.0073525000000000005</v>
      </c>
      <c r="E79" s="193">
        <v>220000</v>
      </c>
      <c r="F79" s="78">
        <f t="shared" si="2"/>
        <v>1.6175500000000003</v>
      </c>
      <c r="G79" s="40"/>
    </row>
    <row r="80" spans="1:7" ht="15.75">
      <c r="A80" s="29"/>
      <c r="B80" s="81" t="s">
        <v>91</v>
      </c>
      <c r="C80" s="75">
        <v>6</v>
      </c>
      <c r="D80" s="76">
        <f t="shared" si="3"/>
        <v>0.00102</v>
      </c>
      <c r="E80" s="193">
        <v>135000</v>
      </c>
      <c r="F80" s="78">
        <f t="shared" si="2"/>
        <v>0.13770000000000002</v>
      </c>
      <c r="G80" s="40"/>
    </row>
    <row r="81" spans="1:7" ht="15.75">
      <c r="A81" s="29"/>
      <c r="B81" s="81" t="s">
        <v>110</v>
      </c>
      <c r="C81" s="75">
        <v>26.05</v>
      </c>
      <c r="D81" s="76">
        <f t="shared" si="3"/>
        <v>0.0044285</v>
      </c>
      <c r="E81" s="193">
        <v>120000</v>
      </c>
      <c r="F81" s="78">
        <f t="shared" si="2"/>
        <v>0.5314200000000001</v>
      </c>
      <c r="G81" s="40"/>
    </row>
    <row r="82" spans="1:7" ht="32.25" thickBot="1">
      <c r="A82" s="29"/>
      <c r="B82" s="81" t="s">
        <v>146</v>
      </c>
      <c r="C82" s="75">
        <v>0.5</v>
      </c>
      <c r="D82" s="76">
        <f>C82*$E$13</f>
        <v>0.085</v>
      </c>
      <c r="E82" s="193">
        <v>6500</v>
      </c>
      <c r="F82" s="78">
        <f t="shared" si="2"/>
        <v>0.5525</v>
      </c>
      <c r="G82" s="40"/>
    </row>
    <row r="83" spans="1:7" ht="16.5" thickBot="1">
      <c r="A83" s="29"/>
      <c r="B83" s="97" t="s">
        <v>43</v>
      </c>
      <c r="C83" s="109"/>
      <c r="D83" s="98"/>
      <c r="E83" s="99"/>
      <c r="F83" s="100">
        <f>SUM(F22:F73:F75:F82)</f>
        <v>13.274283400000005</v>
      </c>
      <c r="G83" s="42"/>
    </row>
    <row r="84" spans="1:7" ht="16.5" thickBot="1">
      <c r="A84" s="29"/>
      <c r="B84" s="227" t="s">
        <v>49</v>
      </c>
      <c r="C84" s="228"/>
      <c r="D84" s="228"/>
      <c r="E84" s="67"/>
      <c r="F84" s="214">
        <f>F83/E13</f>
        <v>78.08402000000002</v>
      </c>
      <c r="G84" s="43"/>
    </row>
    <row r="85" spans="1:7" ht="15.75">
      <c r="A85" s="29"/>
      <c r="B85" s="26"/>
      <c r="C85" s="231"/>
      <c r="D85" s="26"/>
      <c r="E85" s="231"/>
      <c r="F85" s="28"/>
      <c r="G85" s="43"/>
    </row>
    <row r="86" spans="1:7" ht="15.75">
      <c r="A86" s="29"/>
      <c r="B86" s="26"/>
      <c r="C86" s="26"/>
      <c r="D86" s="26"/>
      <c r="E86" s="27"/>
      <c r="F86" s="28"/>
      <c r="G86" s="43"/>
    </row>
    <row r="87" spans="1:7" ht="15.75">
      <c r="A87" s="29"/>
      <c r="B87" s="53" t="s">
        <v>188</v>
      </c>
      <c r="C87" s="53"/>
      <c r="D87" s="21"/>
      <c r="E87" s="247" t="s">
        <v>189</v>
      </c>
      <c r="F87" s="247"/>
      <c r="G87" s="43"/>
    </row>
    <row r="88" spans="1:7" ht="15.75">
      <c r="A88" s="29"/>
      <c r="B88" s="26"/>
      <c r="C88" s="26"/>
      <c r="D88" s="26"/>
      <c r="E88" s="27"/>
      <c r="F88" s="28"/>
      <c r="G88" s="43"/>
    </row>
    <row r="89" spans="1:7" ht="15.75">
      <c r="A89" s="22"/>
      <c r="B89" s="26"/>
      <c r="C89" s="26"/>
      <c r="D89" s="26"/>
      <c r="E89" s="27"/>
      <c r="F89" s="28"/>
      <c r="G89" s="16"/>
    </row>
    <row r="90" spans="2:7" ht="12.75">
      <c r="B90" s="19"/>
      <c r="C90" s="19"/>
      <c r="D90" s="19"/>
      <c r="E90" s="10"/>
      <c r="F90" s="16"/>
      <c r="G90" s="16"/>
    </row>
    <row r="91" spans="2:7" ht="12.75">
      <c r="B91" s="19"/>
      <c r="C91" s="19"/>
      <c r="D91" s="19"/>
      <c r="E91" s="10"/>
      <c r="F91" s="16"/>
      <c r="G91" s="16"/>
    </row>
    <row r="92" spans="2:7" ht="12.75">
      <c r="B92" s="19"/>
      <c r="C92" s="19"/>
      <c r="D92" s="19"/>
      <c r="E92" s="10"/>
      <c r="F92" s="16"/>
      <c r="G92" s="16"/>
    </row>
    <row r="93" spans="2:7" ht="12.75">
      <c r="B93" s="19"/>
      <c r="C93" s="19"/>
      <c r="D93" s="19"/>
      <c r="E93" s="10"/>
      <c r="F93" s="16"/>
      <c r="G93" s="16"/>
    </row>
    <row r="94" spans="2:7" ht="12.75">
      <c r="B94" s="19"/>
      <c r="C94" s="19"/>
      <c r="D94" s="19"/>
      <c r="E94" s="10"/>
      <c r="F94" s="16"/>
      <c r="G94" s="16"/>
    </row>
    <row r="95" spans="2:7" ht="12.75">
      <c r="B95" s="19"/>
      <c r="C95" s="19"/>
      <c r="D95" s="19"/>
      <c r="E95" s="10"/>
      <c r="F95" s="16"/>
      <c r="G95" s="16"/>
    </row>
    <row r="96" spans="2:7" ht="12.75">
      <c r="B96" s="19"/>
      <c r="C96" s="19"/>
      <c r="D96" s="19"/>
      <c r="E96" s="10"/>
      <c r="F96" s="16"/>
      <c r="G96" s="16"/>
    </row>
    <row r="97" spans="2:7" ht="12.75">
      <c r="B97" s="19"/>
      <c r="C97" s="19"/>
      <c r="D97" s="19"/>
      <c r="E97" s="10"/>
      <c r="F97" s="16"/>
      <c r="G97" s="16"/>
    </row>
    <row r="98" spans="2:7" ht="12.75">
      <c r="B98" s="19"/>
      <c r="C98" s="19"/>
      <c r="D98" s="19"/>
      <c r="E98" s="10"/>
      <c r="F98" s="16"/>
      <c r="G98" s="16"/>
    </row>
    <row r="99" spans="2:7" ht="12.75">
      <c r="B99" s="19"/>
      <c r="C99" s="19"/>
      <c r="D99" s="19"/>
      <c r="E99" s="10"/>
      <c r="F99" s="16"/>
      <c r="G99" s="16"/>
    </row>
    <row r="100" spans="2:7" ht="12.75">
      <c r="B100" s="19"/>
      <c r="C100" s="19"/>
      <c r="D100" s="19"/>
      <c r="E100" s="10"/>
      <c r="F100" s="16"/>
      <c r="G100" s="16"/>
    </row>
    <row r="101" spans="2:7" ht="12.75">
      <c r="B101" s="19"/>
      <c r="C101" s="19"/>
      <c r="D101" s="19"/>
      <c r="E101" s="10"/>
      <c r="F101" s="16"/>
      <c r="G101" s="16"/>
    </row>
    <row r="102" spans="2:7" ht="12.75">
      <c r="B102" s="19"/>
      <c r="C102" s="19"/>
      <c r="D102" s="19"/>
      <c r="E102" s="10"/>
      <c r="F102" s="16"/>
      <c r="G102" s="16"/>
    </row>
    <row r="103" spans="2:7" ht="12.75">
      <c r="B103" s="19"/>
      <c r="C103" s="19"/>
      <c r="D103" s="19"/>
      <c r="E103" s="10"/>
      <c r="F103" s="16"/>
      <c r="G103" s="16"/>
    </row>
    <row r="104" spans="2:7" ht="12.75">
      <c r="B104" s="19"/>
      <c r="C104" s="19"/>
      <c r="D104" s="19"/>
      <c r="E104" s="10"/>
      <c r="F104" s="16"/>
      <c r="G104" s="16"/>
    </row>
    <row r="105" spans="2:7" ht="12.75">
      <c r="B105" s="19"/>
      <c r="C105" s="19"/>
      <c r="D105" s="19"/>
      <c r="E105" s="10"/>
      <c r="F105" s="16"/>
      <c r="G105" s="16"/>
    </row>
    <row r="106" spans="2:7" ht="12.75">
      <c r="B106" s="19"/>
      <c r="C106" s="19"/>
      <c r="D106" s="19"/>
      <c r="E106" s="10"/>
      <c r="F106" s="16"/>
      <c r="G106" s="16"/>
    </row>
    <row r="107" spans="2:7" ht="12.75">
      <c r="B107" s="19"/>
      <c r="C107" s="19"/>
      <c r="D107" s="19"/>
      <c r="E107" s="10"/>
      <c r="F107" s="16"/>
      <c r="G107" s="16"/>
    </row>
    <row r="108" spans="2:7" ht="12.75">
      <c r="B108" s="19"/>
      <c r="C108" s="19"/>
      <c r="D108" s="19"/>
      <c r="E108" s="10"/>
      <c r="F108" s="16"/>
      <c r="G108" s="16"/>
    </row>
    <row r="109" spans="2:7" ht="12.75">
      <c r="B109" s="19"/>
      <c r="C109" s="19"/>
      <c r="D109" s="19"/>
      <c r="E109" s="10"/>
      <c r="F109" s="16"/>
      <c r="G109" s="16"/>
    </row>
    <row r="110" spans="2:7" ht="12.75">
      <c r="B110" s="19"/>
      <c r="C110" s="19"/>
      <c r="D110" s="19"/>
      <c r="E110" s="10"/>
      <c r="F110" s="16"/>
      <c r="G110" s="16"/>
    </row>
    <row r="111" spans="2:7" ht="12.75">
      <c r="B111" s="19"/>
      <c r="C111" s="19"/>
      <c r="D111" s="19"/>
      <c r="E111" s="10"/>
      <c r="F111" s="16"/>
      <c r="G111" s="16"/>
    </row>
    <row r="112" spans="2:7" ht="12.75">
      <c r="B112" s="19"/>
      <c r="C112" s="19"/>
      <c r="D112" s="19"/>
      <c r="E112" s="10"/>
      <c r="F112" s="16"/>
      <c r="G112" s="16"/>
    </row>
    <row r="113" spans="2:7" ht="12.75">
      <c r="B113" s="19"/>
      <c r="C113" s="19"/>
      <c r="D113" s="19"/>
      <c r="E113" s="10"/>
      <c r="F113" s="16"/>
      <c r="G113" s="16"/>
    </row>
    <row r="114" spans="2:7" ht="12.75">
      <c r="B114" s="19"/>
      <c r="C114" s="19"/>
      <c r="D114" s="19"/>
      <c r="E114" s="10"/>
      <c r="F114" s="16"/>
      <c r="G114" s="16"/>
    </row>
    <row r="115" ht="12.75">
      <c r="G115" s="1"/>
    </row>
    <row r="116" spans="2:7" ht="12.75">
      <c r="B116" s="3"/>
      <c r="C116" s="3"/>
      <c r="D116" s="3"/>
      <c r="E116" s="3"/>
      <c r="F116" s="3"/>
      <c r="G116" s="3"/>
    </row>
    <row r="117" spans="6:7" ht="12.75">
      <c r="F117" s="2"/>
      <c r="G117" s="2"/>
    </row>
    <row r="118" spans="2:7" ht="15.75">
      <c r="B118" s="269"/>
      <c r="C118" s="269"/>
      <c r="D118" s="21"/>
      <c r="E118" s="255"/>
      <c r="F118" s="255"/>
      <c r="G118" s="1"/>
    </row>
    <row r="119" ht="12.75">
      <c r="G119" s="1"/>
    </row>
    <row r="120" ht="12.75">
      <c r="G120" s="1"/>
    </row>
  </sheetData>
  <mergeCells count="11">
    <mergeCell ref="E1:F1"/>
    <mergeCell ref="E2:F2"/>
    <mergeCell ref="E3:F3"/>
    <mergeCell ref="B10:F10"/>
    <mergeCell ref="B7:F7"/>
    <mergeCell ref="A8:F8"/>
    <mergeCell ref="B118:C118"/>
    <mergeCell ref="E118:F118"/>
    <mergeCell ref="A9:F9"/>
    <mergeCell ref="E87:F87"/>
    <mergeCell ref="A11:F11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8" r:id="rId1"/>
  <rowBreaks count="1" manualBreakCount="1">
    <brk id="88" max="255" man="1"/>
  </rowBreaks>
  <colBreaks count="1" manualBreakCount="1">
    <brk id="6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="75" zoomScaleNormal="75" workbookViewId="0" topLeftCell="A58">
      <selection activeCell="E4" sqref="E4"/>
    </sheetView>
  </sheetViews>
  <sheetFormatPr defaultColWidth="9.00390625" defaultRowHeight="12.75"/>
  <cols>
    <col min="2" max="2" width="29.00390625" style="1" customWidth="1"/>
    <col min="3" max="3" width="19.25390625" style="1" customWidth="1"/>
    <col min="4" max="4" width="16.625" style="1" customWidth="1"/>
    <col min="5" max="5" width="19.25390625" style="1" customWidth="1"/>
    <col min="6" max="6" width="20.375" style="1" customWidth="1"/>
  </cols>
  <sheetData>
    <row r="1" spans="1:6" ht="15.75">
      <c r="A1" s="29"/>
      <c r="B1" s="21"/>
      <c r="C1" s="52"/>
      <c r="D1" s="21"/>
      <c r="E1" s="245" t="s">
        <v>147</v>
      </c>
      <c r="F1" s="245"/>
    </row>
    <row r="2" spans="1:6" ht="15.75">
      <c r="A2" s="29"/>
      <c r="B2" s="21"/>
      <c r="C2" s="52"/>
      <c r="D2" s="21"/>
      <c r="E2" s="245" t="s">
        <v>123</v>
      </c>
      <c r="F2" s="245"/>
    </row>
    <row r="3" spans="1:6" ht="15.75">
      <c r="A3" s="29"/>
      <c r="B3" s="21"/>
      <c r="C3" s="52"/>
      <c r="D3" s="21"/>
      <c r="E3" s="245" t="s">
        <v>124</v>
      </c>
      <c r="F3" s="245"/>
    </row>
    <row r="4" spans="1:6" ht="15.75">
      <c r="A4" s="29"/>
      <c r="B4" s="21"/>
      <c r="C4" s="52"/>
      <c r="D4" s="21"/>
      <c r="E4" s="53" t="s">
        <v>202</v>
      </c>
      <c r="F4" s="54"/>
    </row>
    <row r="5" spans="1:6" ht="15.75">
      <c r="A5" s="29"/>
      <c r="B5" s="21"/>
      <c r="C5" s="52"/>
      <c r="D5" s="21"/>
      <c r="E5" s="21"/>
      <c r="F5" s="21"/>
    </row>
    <row r="6" spans="1:6" ht="15.75">
      <c r="A6" s="29"/>
      <c r="B6" s="21"/>
      <c r="C6" s="21"/>
      <c r="D6" s="21"/>
      <c r="E6" s="21"/>
      <c r="F6" s="21"/>
    </row>
    <row r="7" spans="1:6" ht="15.75">
      <c r="A7" s="29"/>
      <c r="B7" s="246" t="s">
        <v>0</v>
      </c>
      <c r="C7" s="246"/>
      <c r="D7" s="246"/>
      <c r="E7" s="246"/>
      <c r="F7" s="246"/>
    </row>
    <row r="8" spans="1:6" ht="16.5">
      <c r="A8" s="264" t="s">
        <v>195</v>
      </c>
      <c r="B8" s="264"/>
      <c r="C8" s="264"/>
      <c r="D8" s="264"/>
      <c r="E8" s="264"/>
      <c r="F8" s="264"/>
    </row>
    <row r="9" spans="1:6" ht="16.5">
      <c r="A9" s="264" t="s">
        <v>144</v>
      </c>
      <c r="B9" s="264"/>
      <c r="C9" s="264"/>
      <c r="D9" s="264"/>
      <c r="E9" s="264"/>
      <c r="F9" s="264"/>
    </row>
    <row r="10" spans="1:6" ht="16.5">
      <c r="A10" s="30"/>
      <c r="B10" s="246" t="s">
        <v>145</v>
      </c>
      <c r="C10" s="246"/>
      <c r="D10" s="246"/>
      <c r="E10" s="246"/>
      <c r="F10" s="246"/>
    </row>
    <row r="11" spans="1:6" ht="15.75">
      <c r="A11" s="29"/>
      <c r="B11" s="246" t="s">
        <v>167</v>
      </c>
      <c r="C11" s="246"/>
      <c r="D11" s="246"/>
      <c r="E11" s="246"/>
      <c r="F11" s="246"/>
    </row>
    <row r="12" spans="1:6" ht="44.25" customHeight="1">
      <c r="A12" s="29"/>
      <c r="B12" s="23"/>
      <c r="C12" s="55" t="s">
        <v>106</v>
      </c>
      <c r="D12" s="55" t="s">
        <v>163</v>
      </c>
      <c r="E12" s="23"/>
      <c r="F12" s="23"/>
    </row>
    <row r="13" spans="1:6" ht="15.75">
      <c r="A13" s="29"/>
      <c r="B13" s="21"/>
      <c r="C13" s="21">
        <v>1</v>
      </c>
      <c r="D13" s="21">
        <v>170</v>
      </c>
      <c r="E13" s="56">
        <f>C13*D13/1000</f>
        <v>0.17</v>
      </c>
      <c r="F13" s="21" t="s">
        <v>1</v>
      </c>
    </row>
    <row r="14" spans="1:6" ht="16.5" thickBot="1">
      <c r="A14" s="29"/>
      <c r="B14" s="21"/>
      <c r="C14" s="52"/>
      <c r="D14" s="21"/>
      <c r="E14" s="21"/>
      <c r="F14" s="21"/>
    </row>
    <row r="15" spans="1:6" ht="15.75">
      <c r="A15" s="29"/>
      <c r="B15" s="57" t="s">
        <v>2</v>
      </c>
      <c r="C15" s="58" t="s">
        <v>3</v>
      </c>
      <c r="D15" s="46" t="s">
        <v>4</v>
      </c>
      <c r="E15" s="47" t="s">
        <v>5</v>
      </c>
      <c r="F15" s="48" t="s">
        <v>6</v>
      </c>
    </row>
    <row r="16" spans="1:6" ht="15.75">
      <c r="A16" s="29"/>
      <c r="B16" s="49" t="s">
        <v>7</v>
      </c>
      <c r="C16" s="50" t="s">
        <v>8</v>
      </c>
      <c r="D16" s="51" t="s">
        <v>9</v>
      </c>
      <c r="E16" s="59" t="s">
        <v>10</v>
      </c>
      <c r="F16" s="60"/>
    </row>
    <row r="17" spans="1:6" ht="15.75">
      <c r="A17" s="29"/>
      <c r="B17" s="49" t="s">
        <v>11</v>
      </c>
      <c r="C17" s="50" t="s">
        <v>12</v>
      </c>
      <c r="D17" s="51" t="s">
        <v>13</v>
      </c>
      <c r="E17" s="59" t="s">
        <v>14</v>
      </c>
      <c r="F17" s="60"/>
    </row>
    <row r="18" spans="1:6" ht="15.75">
      <c r="A18" s="29"/>
      <c r="B18" s="49"/>
      <c r="C18" s="50" t="s">
        <v>135</v>
      </c>
      <c r="D18" s="51" t="s">
        <v>16</v>
      </c>
      <c r="E18" s="59" t="s">
        <v>17</v>
      </c>
      <c r="F18" s="60"/>
    </row>
    <row r="19" spans="1:6" ht="15.75">
      <c r="A19" s="29"/>
      <c r="B19" s="49"/>
      <c r="C19" s="50" t="s">
        <v>136</v>
      </c>
      <c r="D19" s="51"/>
      <c r="E19" s="59"/>
      <c r="F19" s="60"/>
    </row>
    <row r="20" spans="1:6" ht="16.5" thickBot="1">
      <c r="A20" s="29"/>
      <c r="B20" s="61"/>
      <c r="C20" s="62" t="s">
        <v>18</v>
      </c>
      <c r="D20" s="63" t="s">
        <v>19</v>
      </c>
      <c r="E20" s="51" t="s">
        <v>20</v>
      </c>
      <c r="F20" s="64" t="s">
        <v>21</v>
      </c>
    </row>
    <row r="21" spans="1:6" ht="16.5" thickBot="1">
      <c r="A21" s="29"/>
      <c r="B21" s="65">
        <v>1</v>
      </c>
      <c r="C21" s="66">
        <v>2</v>
      </c>
      <c r="D21" s="67">
        <v>3</v>
      </c>
      <c r="E21" s="67">
        <v>4</v>
      </c>
      <c r="F21" s="68">
        <v>5</v>
      </c>
    </row>
    <row r="22" spans="1:6" ht="15.75">
      <c r="A22" s="29"/>
      <c r="B22" s="157" t="s">
        <v>22</v>
      </c>
      <c r="C22" s="70">
        <v>110</v>
      </c>
      <c r="D22" s="191">
        <f>C22*$E$13/1000</f>
        <v>0.0187</v>
      </c>
      <c r="E22" s="192">
        <v>32880</v>
      </c>
      <c r="F22" s="73">
        <f>D22*E22/1000</f>
        <v>0.614856</v>
      </c>
    </row>
    <row r="23" spans="1:6" ht="15.75">
      <c r="A23" s="29"/>
      <c r="B23" s="82" t="s">
        <v>23</v>
      </c>
      <c r="C23" s="75">
        <v>66</v>
      </c>
      <c r="D23" s="76">
        <f>C23*$E$13/1000</f>
        <v>0.01122</v>
      </c>
      <c r="E23" s="193">
        <v>21580</v>
      </c>
      <c r="F23" s="78">
        <f aca="true" t="shared" si="0" ref="F23:F73">D23*E23/1000</f>
        <v>0.24212760000000003</v>
      </c>
    </row>
    <row r="24" spans="1:6" ht="15.75">
      <c r="A24" s="29"/>
      <c r="B24" s="82" t="s">
        <v>24</v>
      </c>
      <c r="C24" s="75">
        <v>11</v>
      </c>
      <c r="D24" s="76">
        <f aca="true" t="shared" si="1" ref="D24:D75">C24*$E$13/1000</f>
        <v>0.0018700000000000001</v>
      </c>
      <c r="E24" s="193">
        <v>28000</v>
      </c>
      <c r="F24" s="78">
        <f t="shared" si="0"/>
        <v>0.052360000000000004</v>
      </c>
    </row>
    <row r="25" spans="1:6" ht="15.75">
      <c r="A25" s="29"/>
      <c r="B25" s="82" t="s">
        <v>67</v>
      </c>
      <c r="C25" s="75">
        <v>1</v>
      </c>
      <c r="D25" s="76">
        <f t="shared" si="1"/>
        <v>0.00017</v>
      </c>
      <c r="E25" s="193">
        <v>40000</v>
      </c>
      <c r="F25" s="78">
        <f t="shared" si="0"/>
        <v>0.0068000000000000005</v>
      </c>
    </row>
    <row r="26" spans="1:6" ht="15.75">
      <c r="A26" s="29"/>
      <c r="B26" s="82" t="s">
        <v>26</v>
      </c>
      <c r="C26" s="75">
        <v>9</v>
      </c>
      <c r="D26" s="76">
        <f t="shared" si="1"/>
        <v>0.0015300000000000001</v>
      </c>
      <c r="E26" s="193">
        <v>60000</v>
      </c>
      <c r="F26" s="78">
        <f t="shared" si="0"/>
        <v>0.0918</v>
      </c>
    </row>
    <row r="27" spans="1:6" ht="15.75">
      <c r="A27" s="29"/>
      <c r="B27" s="82" t="s">
        <v>65</v>
      </c>
      <c r="C27" s="75">
        <v>1</v>
      </c>
      <c r="D27" s="76">
        <f t="shared" si="1"/>
        <v>0.00017</v>
      </c>
      <c r="E27" s="193">
        <v>26000</v>
      </c>
      <c r="F27" s="78">
        <f t="shared" si="0"/>
        <v>0.00442</v>
      </c>
    </row>
    <row r="28" spans="1:6" ht="15.75">
      <c r="A28" s="29"/>
      <c r="B28" s="82" t="s">
        <v>55</v>
      </c>
      <c r="C28" s="75">
        <v>2</v>
      </c>
      <c r="D28" s="76">
        <f t="shared" si="1"/>
        <v>0.00034</v>
      </c>
      <c r="E28" s="193">
        <v>27000</v>
      </c>
      <c r="F28" s="78">
        <f t="shared" si="0"/>
        <v>0.00918</v>
      </c>
    </row>
    <row r="29" spans="1:6" ht="15.75">
      <c r="A29" s="29"/>
      <c r="B29" s="82" t="s">
        <v>27</v>
      </c>
      <c r="C29" s="75">
        <v>9</v>
      </c>
      <c r="D29" s="76">
        <f t="shared" si="1"/>
        <v>0.0015300000000000001</v>
      </c>
      <c r="E29" s="193">
        <v>45000</v>
      </c>
      <c r="F29" s="78">
        <f t="shared" si="0"/>
        <v>0.06885000000000001</v>
      </c>
    </row>
    <row r="30" spans="1:6" ht="15.75">
      <c r="A30" s="29"/>
      <c r="B30" s="82" t="s">
        <v>28</v>
      </c>
      <c r="C30" s="75">
        <v>2</v>
      </c>
      <c r="D30" s="76">
        <f t="shared" si="1"/>
        <v>0.00034</v>
      </c>
      <c r="E30" s="193">
        <v>31000</v>
      </c>
      <c r="F30" s="78">
        <f t="shared" si="0"/>
        <v>0.01054</v>
      </c>
    </row>
    <row r="31" spans="1:6" ht="15.75">
      <c r="A31" s="29"/>
      <c r="B31" s="82" t="s">
        <v>50</v>
      </c>
      <c r="C31" s="75">
        <v>3.5</v>
      </c>
      <c r="D31" s="76">
        <f t="shared" si="1"/>
        <v>0.000595</v>
      </c>
      <c r="E31" s="193">
        <v>27900</v>
      </c>
      <c r="F31" s="78">
        <f t="shared" si="0"/>
        <v>0.0166005</v>
      </c>
    </row>
    <row r="32" spans="1:6" ht="15.75">
      <c r="A32" s="29"/>
      <c r="B32" s="82" t="s">
        <v>29</v>
      </c>
      <c r="C32" s="75">
        <v>11</v>
      </c>
      <c r="D32" s="76">
        <f t="shared" si="1"/>
        <v>0.0018700000000000001</v>
      </c>
      <c r="E32" s="193">
        <v>32000</v>
      </c>
      <c r="F32" s="78">
        <f t="shared" si="0"/>
        <v>0.059840000000000004</v>
      </c>
    </row>
    <row r="33" spans="1:6" ht="15.75">
      <c r="A33" s="29"/>
      <c r="B33" s="82" t="s">
        <v>68</v>
      </c>
      <c r="C33" s="75">
        <v>3.25</v>
      </c>
      <c r="D33" s="76">
        <f t="shared" si="1"/>
        <v>0.0005525</v>
      </c>
      <c r="E33" s="193">
        <v>75000</v>
      </c>
      <c r="F33" s="78">
        <f t="shared" si="0"/>
        <v>0.0414375</v>
      </c>
    </row>
    <row r="34" spans="1:6" ht="15.75">
      <c r="A34" s="29"/>
      <c r="B34" s="82" t="s">
        <v>69</v>
      </c>
      <c r="C34" s="75">
        <v>3</v>
      </c>
      <c r="D34" s="76">
        <f t="shared" si="1"/>
        <v>0.00051</v>
      </c>
      <c r="E34" s="193">
        <v>82000</v>
      </c>
      <c r="F34" s="78">
        <f t="shared" si="0"/>
        <v>0.04182</v>
      </c>
    </row>
    <row r="35" spans="1:6" ht="15.75">
      <c r="A35" s="29"/>
      <c r="B35" s="82" t="s">
        <v>70</v>
      </c>
      <c r="C35" s="75">
        <v>2</v>
      </c>
      <c r="D35" s="76">
        <f t="shared" si="1"/>
        <v>0.00034</v>
      </c>
      <c r="E35" s="193">
        <v>97000</v>
      </c>
      <c r="F35" s="78">
        <f t="shared" si="0"/>
        <v>0.03298</v>
      </c>
    </row>
    <row r="36" spans="1:6" ht="15.75">
      <c r="A36" s="29"/>
      <c r="B36" s="82" t="s">
        <v>30</v>
      </c>
      <c r="C36" s="75">
        <v>11</v>
      </c>
      <c r="D36" s="76">
        <f t="shared" si="1"/>
        <v>0.0018700000000000001</v>
      </c>
      <c r="E36" s="193">
        <v>45000</v>
      </c>
      <c r="F36" s="78">
        <f t="shared" si="0"/>
        <v>0.08415</v>
      </c>
    </row>
    <row r="37" spans="1:6" ht="15.75">
      <c r="A37" s="29"/>
      <c r="B37" s="82" t="s">
        <v>72</v>
      </c>
      <c r="C37" s="75">
        <v>21</v>
      </c>
      <c r="D37" s="76">
        <f t="shared" si="1"/>
        <v>0.0035700000000000003</v>
      </c>
      <c r="E37" s="193">
        <v>63000</v>
      </c>
      <c r="F37" s="78">
        <f t="shared" si="0"/>
        <v>0.22491000000000003</v>
      </c>
    </row>
    <row r="38" spans="1:6" ht="15.75">
      <c r="A38" s="29"/>
      <c r="B38" s="82" t="s">
        <v>73</v>
      </c>
      <c r="C38" s="75">
        <v>25</v>
      </c>
      <c r="D38" s="76">
        <f t="shared" si="1"/>
        <v>0.00425</v>
      </c>
      <c r="E38" s="193">
        <v>63000</v>
      </c>
      <c r="F38" s="78">
        <f t="shared" si="0"/>
        <v>0.26775</v>
      </c>
    </row>
    <row r="39" spans="1:6" ht="15.75">
      <c r="A39" s="29"/>
      <c r="B39" s="82" t="s">
        <v>74</v>
      </c>
      <c r="C39" s="75">
        <v>38</v>
      </c>
      <c r="D39" s="76">
        <f t="shared" si="1"/>
        <v>0.0064600000000000005</v>
      </c>
      <c r="E39" s="193">
        <v>68000</v>
      </c>
      <c r="F39" s="78">
        <f t="shared" si="0"/>
        <v>0.43928</v>
      </c>
    </row>
    <row r="40" spans="1:6" ht="15.75">
      <c r="A40" s="29"/>
      <c r="B40" s="82" t="s">
        <v>75</v>
      </c>
      <c r="C40" s="75">
        <v>8</v>
      </c>
      <c r="D40" s="76">
        <f t="shared" si="1"/>
        <v>0.00136</v>
      </c>
      <c r="E40" s="193">
        <v>89000</v>
      </c>
      <c r="F40" s="78">
        <f t="shared" si="0"/>
        <v>0.12104000000000001</v>
      </c>
    </row>
    <row r="41" spans="1:6" ht="15.75">
      <c r="A41" s="29"/>
      <c r="B41" s="82" t="s">
        <v>77</v>
      </c>
      <c r="C41" s="75">
        <v>18</v>
      </c>
      <c r="D41" s="76">
        <f t="shared" si="1"/>
        <v>0.0030600000000000002</v>
      </c>
      <c r="E41" s="193">
        <v>82000</v>
      </c>
      <c r="F41" s="78">
        <f t="shared" si="0"/>
        <v>0.25092000000000003</v>
      </c>
    </row>
    <row r="42" spans="1:6" ht="15.75">
      <c r="A42" s="29"/>
      <c r="B42" s="82" t="s">
        <v>58</v>
      </c>
      <c r="C42" s="75">
        <v>110</v>
      </c>
      <c r="D42" s="76">
        <f t="shared" si="1"/>
        <v>0.0187</v>
      </c>
      <c r="E42" s="193">
        <v>40000</v>
      </c>
      <c r="F42" s="78">
        <f t="shared" si="0"/>
        <v>0.748</v>
      </c>
    </row>
    <row r="43" spans="1:6" ht="15.75">
      <c r="A43" s="29"/>
      <c r="B43" s="82" t="s">
        <v>31</v>
      </c>
      <c r="C43" s="75">
        <v>24.75</v>
      </c>
      <c r="D43" s="76">
        <f t="shared" si="1"/>
        <v>0.0042075</v>
      </c>
      <c r="E43" s="193">
        <v>40000</v>
      </c>
      <c r="F43" s="78">
        <f t="shared" si="0"/>
        <v>0.1683</v>
      </c>
    </row>
    <row r="44" spans="1:6" ht="15.75">
      <c r="A44" s="29"/>
      <c r="B44" s="82" t="s">
        <v>32</v>
      </c>
      <c r="C44" s="75">
        <v>19.25</v>
      </c>
      <c r="D44" s="76">
        <f t="shared" si="1"/>
        <v>0.0032725000000000002</v>
      </c>
      <c r="E44" s="193">
        <v>220000</v>
      </c>
      <c r="F44" s="78">
        <f t="shared" si="0"/>
        <v>0.7199500000000001</v>
      </c>
    </row>
    <row r="45" spans="1:6" ht="15.75">
      <c r="A45" s="29"/>
      <c r="B45" s="82" t="s">
        <v>33</v>
      </c>
      <c r="C45" s="75">
        <v>9.9</v>
      </c>
      <c r="D45" s="76">
        <f t="shared" si="1"/>
        <v>0.0016830000000000003</v>
      </c>
      <c r="E45" s="193">
        <v>62000</v>
      </c>
      <c r="F45" s="78">
        <f t="shared" si="0"/>
        <v>0.10434600000000002</v>
      </c>
    </row>
    <row r="46" spans="1:6" ht="32.25" customHeight="1">
      <c r="A46" s="29"/>
      <c r="B46" s="82" t="s">
        <v>103</v>
      </c>
      <c r="C46" s="75">
        <v>1.5</v>
      </c>
      <c r="D46" s="76">
        <f t="shared" si="1"/>
        <v>0.000255</v>
      </c>
      <c r="E46" s="193">
        <v>160000</v>
      </c>
      <c r="F46" s="78">
        <f t="shared" si="0"/>
        <v>0.0408</v>
      </c>
    </row>
    <row r="47" spans="1:6" ht="31.5" customHeight="1">
      <c r="A47" s="29"/>
      <c r="B47" s="82" t="s">
        <v>104</v>
      </c>
      <c r="C47" s="75">
        <v>1.5</v>
      </c>
      <c r="D47" s="76">
        <f t="shared" si="1"/>
        <v>0.000255</v>
      </c>
      <c r="E47" s="193">
        <v>187000</v>
      </c>
      <c r="F47" s="78">
        <f t="shared" si="0"/>
        <v>0.047685000000000005</v>
      </c>
    </row>
    <row r="48" spans="1:6" ht="31.5">
      <c r="A48" s="29"/>
      <c r="B48" s="82" t="s">
        <v>181</v>
      </c>
      <c r="C48" s="75">
        <v>11</v>
      </c>
      <c r="D48" s="76">
        <f t="shared" si="1"/>
        <v>0.0018700000000000001</v>
      </c>
      <c r="E48" s="193">
        <v>65000</v>
      </c>
      <c r="F48" s="78">
        <f t="shared" si="0"/>
        <v>0.12155</v>
      </c>
    </row>
    <row r="49" spans="1:6" ht="15.75">
      <c r="A49" s="29"/>
      <c r="B49" s="82" t="s">
        <v>59</v>
      </c>
      <c r="C49" s="75">
        <v>11</v>
      </c>
      <c r="D49" s="76">
        <f t="shared" si="1"/>
        <v>0.0018700000000000001</v>
      </c>
      <c r="E49" s="193">
        <v>85000</v>
      </c>
      <c r="F49" s="78">
        <f t="shared" si="0"/>
        <v>0.15895</v>
      </c>
    </row>
    <row r="50" spans="1:6" ht="15.75">
      <c r="A50" s="29"/>
      <c r="B50" s="82" t="s">
        <v>66</v>
      </c>
      <c r="C50" s="75">
        <v>1.4</v>
      </c>
      <c r="D50" s="76">
        <f t="shared" si="1"/>
        <v>0.00023799999999999998</v>
      </c>
      <c r="E50" s="193">
        <v>94000</v>
      </c>
      <c r="F50" s="78">
        <f t="shared" si="0"/>
        <v>0.022372</v>
      </c>
    </row>
    <row r="51" spans="1:6" ht="15.75">
      <c r="A51" s="29"/>
      <c r="B51" s="82" t="s">
        <v>182</v>
      </c>
      <c r="C51" s="75">
        <v>5</v>
      </c>
      <c r="D51" s="76">
        <f t="shared" si="1"/>
        <v>0.0008500000000000001</v>
      </c>
      <c r="E51" s="193">
        <v>94000</v>
      </c>
      <c r="F51" s="78">
        <f t="shared" si="0"/>
        <v>0.0799</v>
      </c>
    </row>
    <row r="52" spans="1:6" ht="31.5">
      <c r="A52" s="29"/>
      <c r="B52" s="82" t="s">
        <v>99</v>
      </c>
      <c r="C52" s="75">
        <v>3</v>
      </c>
      <c r="D52" s="76">
        <f t="shared" si="1"/>
        <v>0.00051</v>
      </c>
      <c r="E52" s="193">
        <v>103000</v>
      </c>
      <c r="F52" s="78">
        <f t="shared" si="0"/>
        <v>0.05253</v>
      </c>
    </row>
    <row r="53" spans="1:6" ht="15.75">
      <c r="A53" s="29"/>
      <c r="B53" s="82" t="s">
        <v>100</v>
      </c>
      <c r="C53" s="75">
        <v>3</v>
      </c>
      <c r="D53" s="76">
        <f t="shared" si="1"/>
        <v>0.00051</v>
      </c>
      <c r="E53" s="193">
        <v>158000</v>
      </c>
      <c r="F53" s="78">
        <f t="shared" si="0"/>
        <v>0.08058000000000001</v>
      </c>
    </row>
    <row r="54" spans="1:6" ht="33" customHeight="1">
      <c r="A54" s="29"/>
      <c r="B54" s="82" t="s">
        <v>180</v>
      </c>
      <c r="C54" s="75">
        <v>4.5</v>
      </c>
      <c r="D54" s="76">
        <f t="shared" si="1"/>
        <v>0.0007650000000000001</v>
      </c>
      <c r="E54" s="193">
        <v>91000</v>
      </c>
      <c r="F54" s="78">
        <f t="shared" si="0"/>
        <v>0.06961500000000001</v>
      </c>
    </row>
    <row r="55" spans="1:6" ht="15.75">
      <c r="A55" s="29"/>
      <c r="B55" s="82" t="s">
        <v>101</v>
      </c>
      <c r="C55" s="75">
        <v>18</v>
      </c>
      <c r="D55" s="76">
        <f t="shared" si="1"/>
        <v>0.0030600000000000002</v>
      </c>
      <c r="E55" s="193">
        <v>131000</v>
      </c>
      <c r="F55" s="78">
        <f t="shared" si="0"/>
        <v>0.40086</v>
      </c>
    </row>
    <row r="56" spans="1:6" ht="15.75">
      <c r="A56" s="29"/>
      <c r="B56" s="82" t="s">
        <v>102</v>
      </c>
      <c r="C56" s="75">
        <v>18</v>
      </c>
      <c r="D56" s="76">
        <f t="shared" si="1"/>
        <v>0.0030600000000000002</v>
      </c>
      <c r="E56" s="193">
        <v>142000</v>
      </c>
      <c r="F56" s="78">
        <f t="shared" si="0"/>
        <v>0.43452</v>
      </c>
    </row>
    <row r="57" spans="1:6" ht="15.75">
      <c r="A57" s="29"/>
      <c r="B57" s="82" t="s">
        <v>112</v>
      </c>
      <c r="C57" s="75">
        <v>5</v>
      </c>
      <c r="D57" s="76">
        <f t="shared" si="1"/>
        <v>0.0008500000000000001</v>
      </c>
      <c r="E57" s="193">
        <v>92000</v>
      </c>
      <c r="F57" s="78">
        <f t="shared" si="0"/>
        <v>0.0782</v>
      </c>
    </row>
    <row r="58" spans="1:6" ht="15.75">
      <c r="A58" s="29"/>
      <c r="B58" s="82" t="s">
        <v>51</v>
      </c>
      <c r="C58" s="75">
        <v>6.6</v>
      </c>
      <c r="D58" s="76">
        <f t="shared" si="1"/>
        <v>0.0011220000000000002</v>
      </c>
      <c r="E58" s="193">
        <v>235000</v>
      </c>
      <c r="F58" s="78">
        <f>D58*E58/1000</f>
        <v>0.26367</v>
      </c>
    </row>
    <row r="59" spans="1:6" ht="31.5">
      <c r="A59" s="29"/>
      <c r="B59" s="82" t="s">
        <v>179</v>
      </c>
      <c r="C59" s="75">
        <v>11</v>
      </c>
      <c r="D59" s="76">
        <f t="shared" si="1"/>
        <v>0.0018700000000000001</v>
      </c>
      <c r="E59" s="193">
        <v>240000</v>
      </c>
      <c r="F59" s="78">
        <f>D59*E59/1000</f>
        <v>0.44880000000000003</v>
      </c>
    </row>
    <row r="60" spans="1:6" ht="15.75">
      <c r="A60" s="29"/>
      <c r="B60" s="82" t="s">
        <v>34</v>
      </c>
      <c r="C60" s="75">
        <v>0.22</v>
      </c>
      <c r="D60" s="76">
        <f t="shared" si="1"/>
        <v>3.74E-05</v>
      </c>
      <c r="E60" s="193">
        <v>250000</v>
      </c>
      <c r="F60" s="78">
        <f t="shared" si="0"/>
        <v>0.009349999999999999</v>
      </c>
    </row>
    <row r="61" spans="1:6" ht="15.75">
      <c r="A61" s="29"/>
      <c r="B61" s="82" t="s">
        <v>57</v>
      </c>
      <c r="C61" s="75">
        <v>0.72</v>
      </c>
      <c r="D61" s="76">
        <f t="shared" si="1"/>
        <v>0.00012240000000000002</v>
      </c>
      <c r="E61" s="193">
        <v>367000</v>
      </c>
      <c r="F61" s="78">
        <f t="shared" si="0"/>
        <v>0.044920800000000004</v>
      </c>
    </row>
    <row r="62" spans="1:6" ht="15.75">
      <c r="A62" s="29"/>
      <c r="B62" s="82" t="s">
        <v>98</v>
      </c>
      <c r="C62" s="75">
        <v>4</v>
      </c>
      <c r="D62" s="76">
        <f t="shared" si="1"/>
        <v>0.00068</v>
      </c>
      <c r="E62" s="193">
        <v>93000</v>
      </c>
      <c r="F62" s="78">
        <f t="shared" si="0"/>
        <v>0.06324</v>
      </c>
    </row>
    <row r="63" spans="1:6" ht="15.75">
      <c r="A63" s="29"/>
      <c r="B63" s="82" t="s">
        <v>35</v>
      </c>
      <c r="C63" s="75">
        <v>3.85</v>
      </c>
      <c r="D63" s="76">
        <f t="shared" si="1"/>
        <v>0.0006545000000000001</v>
      </c>
      <c r="E63" s="193">
        <v>10000</v>
      </c>
      <c r="F63" s="78">
        <f t="shared" si="0"/>
        <v>0.006545000000000001</v>
      </c>
    </row>
    <row r="64" spans="1:6" ht="15.75">
      <c r="A64" s="29"/>
      <c r="B64" s="82" t="s">
        <v>87</v>
      </c>
      <c r="C64" s="75">
        <v>0.1</v>
      </c>
      <c r="D64" s="76">
        <f t="shared" si="1"/>
        <v>1.7E-05</v>
      </c>
      <c r="E64" s="193">
        <v>500000</v>
      </c>
      <c r="F64" s="78">
        <f t="shared" si="0"/>
        <v>0.0085</v>
      </c>
    </row>
    <row r="65" spans="1:6" ht="15.75">
      <c r="A65" s="29"/>
      <c r="B65" s="82" t="s">
        <v>60</v>
      </c>
      <c r="C65" s="75">
        <v>12</v>
      </c>
      <c r="D65" s="76">
        <f t="shared" si="1"/>
        <v>0.00204</v>
      </c>
      <c r="E65" s="193">
        <v>27500</v>
      </c>
      <c r="F65" s="78">
        <f t="shared" si="0"/>
        <v>0.056100000000000004</v>
      </c>
    </row>
    <row r="66" spans="1:6" ht="15.75">
      <c r="A66" s="29"/>
      <c r="B66" s="82" t="s">
        <v>88</v>
      </c>
      <c r="C66" s="75">
        <v>0.1</v>
      </c>
      <c r="D66" s="76">
        <f t="shared" si="1"/>
        <v>1.7E-05</v>
      </c>
      <c r="E66" s="193">
        <v>85000</v>
      </c>
      <c r="F66" s="78">
        <f t="shared" si="0"/>
        <v>0.001445</v>
      </c>
    </row>
    <row r="67" spans="1:6" ht="15.75">
      <c r="A67" s="29"/>
      <c r="B67" s="82" t="s">
        <v>61</v>
      </c>
      <c r="C67" s="75">
        <v>39</v>
      </c>
      <c r="D67" s="76">
        <f t="shared" si="1"/>
        <v>0.0066300000000000005</v>
      </c>
      <c r="E67" s="193">
        <v>90000</v>
      </c>
      <c r="F67" s="78">
        <f t="shared" si="0"/>
        <v>0.5967</v>
      </c>
    </row>
    <row r="68" spans="1:6" ht="15.75">
      <c r="A68" s="29"/>
      <c r="B68" s="82" t="s">
        <v>62</v>
      </c>
      <c r="C68" s="75">
        <v>39</v>
      </c>
      <c r="D68" s="76">
        <f t="shared" si="1"/>
        <v>0.0066300000000000005</v>
      </c>
      <c r="E68" s="193">
        <v>92000</v>
      </c>
      <c r="F68" s="78">
        <f t="shared" si="0"/>
        <v>0.6099600000000001</v>
      </c>
    </row>
    <row r="69" spans="1:6" ht="15.75">
      <c r="A69" s="29"/>
      <c r="B69" s="82" t="s">
        <v>36</v>
      </c>
      <c r="C69" s="83">
        <v>1.1</v>
      </c>
      <c r="D69" s="76">
        <f t="shared" si="1"/>
        <v>0.00018700000000000002</v>
      </c>
      <c r="E69" s="193">
        <v>80000</v>
      </c>
      <c r="F69" s="78">
        <f t="shared" si="0"/>
        <v>0.014960000000000001</v>
      </c>
    </row>
    <row r="70" spans="1:6" ht="34.5" customHeight="1">
      <c r="A70" s="29"/>
      <c r="B70" s="81" t="s">
        <v>37</v>
      </c>
      <c r="C70" s="75">
        <v>33</v>
      </c>
      <c r="D70" s="76">
        <f t="shared" si="1"/>
        <v>0.00561</v>
      </c>
      <c r="E70" s="193">
        <v>180000</v>
      </c>
      <c r="F70" s="78">
        <f t="shared" si="0"/>
        <v>1.0098</v>
      </c>
    </row>
    <row r="71" spans="1:6" ht="31.5">
      <c r="A71" s="29"/>
      <c r="B71" s="81" t="s">
        <v>183</v>
      </c>
      <c r="C71" s="84">
        <v>165</v>
      </c>
      <c r="D71" s="76">
        <f t="shared" si="1"/>
        <v>0.028050000000000002</v>
      </c>
      <c r="E71" s="193">
        <v>30000</v>
      </c>
      <c r="F71" s="78">
        <f t="shared" si="0"/>
        <v>0.8415000000000001</v>
      </c>
    </row>
    <row r="72" spans="1:6" ht="33" customHeight="1">
      <c r="A72" s="29"/>
      <c r="B72" s="85" t="s">
        <v>113</v>
      </c>
      <c r="C72" s="84">
        <v>99</v>
      </c>
      <c r="D72" s="117">
        <f t="shared" si="1"/>
        <v>0.01683</v>
      </c>
      <c r="E72" s="194">
        <v>44000</v>
      </c>
      <c r="F72" s="119">
        <f t="shared" si="0"/>
        <v>0.7405200000000001</v>
      </c>
    </row>
    <row r="73" spans="1:6" ht="16.5" thickBot="1">
      <c r="A73" s="29"/>
      <c r="B73" s="85" t="s">
        <v>184</v>
      </c>
      <c r="C73" s="86">
        <v>5.5</v>
      </c>
      <c r="D73" s="87">
        <f t="shared" si="1"/>
        <v>0.0009350000000000001</v>
      </c>
      <c r="E73" s="195">
        <v>125000</v>
      </c>
      <c r="F73" s="89">
        <f t="shared" si="0"/>
        <v>0.11687500000000002</v>
      </c>
    </row>
    <row r="74" spans="1:6" ht="38.25" customHeight="1" thickBot="1">
      <c r="A74" s="29"/>
      <c r="B74" s="90" t="s">
        <v>38</v>
      </c>
      <c r="C74" s="86"/>
      <c r="D74" s="87"/>
      <c r="E74" s="197"/>
      <c r="F74" s="198"/>
    </row>
    <row r="75" spans="1:6" ht="15.75">
      <c r="A75" s="29"/>
      <c r="B75" s="176" t="s">
        <v>39</v>
      </c>
      <c r="C75" s="70">
        <v>137.5</v>
      </c>
      <c r="D75" s="76">
        <f t="shared" si="1"/>
        <v>0.023375</v>
      </c>
      <c r="E75" s="199">
        <v>35000</v>
      </c>
      <c r="F75" s="78">
        <f aca="true" t="shared" si="2" ref="F75:F82">D75*E75/1000</f>
        <v>0.818125</v>
      </c>
    </row>
    <row r="76" spans="1:6" ht="15.75">
      <c r="A76" s="29"/>
      <c r="B76" s="81" t="s">
        <v>40</v>
      </c>
      <c r="C76" s="75">
        <v>43</v>
      </c>
      <c r="D76" s="76">
        <f aca="true" t="shared" si="3" ref="D76:D81">C76*$E$13/1000</f>
        <v>0.0073100000000000005</v>
      </c>
      <c r="E76" s="193">
        <v>36000</v>
      </c>
      <c r="F76" s="78">
        <f t="shared" si="2"/>
        <v>0.26316</v>
      </c>
    </row>
    <row r="77" spans="1:6" ht="15.75">
      <c r="A77" s="29"/>
      <c r="B77" s="81" t="s">
        <v>41</v>
      </c>
      <c r="C77" s="75">
        <v>37</v>
      </c>
      <c r="D77" s="76">
        <f t="shared" si="3"/>
        <v>0.0062900000000000005</v>
      </c>
      <c r="E77" s="193">
        <v>35000</v>
      </c>
      <c r="F77" s="78">
        <f t="shared" si="2"/>
        <v>0.22015</v>
      </c>
    </row>
    <row r="78" spans="1:6" ht="15.75">
      <c r="A78" s="29"/>
      <c r="B78" s="81" t="s">
        <v>42</v>
      </c>
      <c r="C78" s="75">
        <v>17</v>
      </c>
      <c r="D78" s="76">
        <f t="shared" si="3"/>
        <v>0.00289</v>
      </c>
      <c r="E78" s="193">
        <v>30000</v>
      </c>
      <c r="F78" s="78">
        <f t="shared" si="2"/>
        <v>0.0867</v>
      </c>
    </row>
    <row r="79" spans="1:6" ht="33" customHeight="1">
      <c r="A79" s="29"/>
      <c r="B79" s="81" t="s">
        <v>172</v>
      </c>
      <c r="C79" s="75">
        <v>46.75</v>
      </c>
      <c r="D79" s="76">
        <f t="shared" si="3"/>
        <v>0.007947500000000001</v>
      </c>
      <c r="E79" s="193">
        <v>220000</v>
      </c>
      <c r="F79" s="78">
        <f t="shared" si="2"/>
        <v>1.7484500000000003</v>
      </c>
    </row>
    <row r="80" spans="1:6" ht="15.75">
      <c r="A80" s="29"/>
      <c r="B80" s="81" t="s">
        <v>91</v>
      </c>
      <c r="C80" s="75">
        <v>8</v>
      </c>
      <c r="D80" s="76">
        <f t="shared" si="3"/>
        <v>0.00136</v>
      </c>
      <c r="E80" s="193">
        <v>135000</v>
      </c>
      <c r="F80" s="78">
        <f t="shared" si="2"/>
        <v>0.1836</v>
      </c>
    </row>
    <row r="81" spans="1:6" ht="15.75">
      <c r="A81" s="29"/>
      <c r="B81" s="81" t="s">
        <v>110</v>
      </c>
      <c r="C81" s="75">
        <v>41.8</v>
      </c>
      <c r="D81" s="76">
        <f t="shared" si="3"/>
        <v>0.0071059999999999995</v>
      </c>
      <c r="E81" s="193">
        <v>120000</v>
      </c>
      <c r="F81" s="78">
        <f t="shared" si="2"/>
        <v>0.8527199999999999</v>
      </c>
    </row>
    <row r="82" spans="1:6" ht="32.25" thickBot="1">
      <c r="A82" s="29"/>
      <c r="B82" s="81" t="s">
        <v>148</v>
      </c>
      <c r="C82" s="75">
        <v>0.55</v>
      </c>
      <c r="D82" s="76">
        <f>C82*$E$13</f>
        <v>0.09350000000000001</v>
      </c>
      <c r="E82" s="193">
        <v>6500</v>
      </c>
      <c r="F82" s="78">
        <f t="shared" si="2"/>
        <v>0.6077500000000001</v>
      </c>
    </row>
    <row r="83" spans="1:6" ht="16.5" thickBot="1">
      <c r="A83" s="29"/>
      <c r="B83" s="97" t="s">
        <v>43</v>
      </c>
      <c r="C83" s="109"/>
      <c r="D83" s="98"/>
      <c r="E83" s="99"/>
      <c r="F83" s="100">
        <f>SUM(F22:F73:F75:F82)</f>
        <v>15.623360400000003</v>
      </c>
    </row>
    <row r="84" spans="1:6" ht="16.5" thickBot="1">
      <c r="A84" s="29"/>
      <c r="B84" s="227" t="s">
        <v>49</v>
      </c>
      <c r="C84" s="228"/>
      <c r="D84" s="228"/>
      <c r="E84" s="67"/>
      <c r="F84" s="214">
        <f>F83/E13</f>
        <v>91.90212000000001</v>
      </c>
    </row>
    <row r="85" spans="1:6" ht="15.75">
      <c r="A85" s="29"/>
      <c r="B85" s="26"/>
      <c r="C85" s="231"/>
      <c r="D85" s="26"/>
      <c r="E85" s="231"/>
      <c r="F85" s="28"/>
    </row>
    <row r="86" spans="1:6" ht="15.75">
      <c r="A86" s="29"/>
      <c r="B86" s="26"/>
      <c r="C86" s="26"/>
      <c r="D86" s="26"/>
      <c r="E86" s="27"/>
      <c r="F86" s="28"/>
    </row>
    <row r="87" spans="1:6" ht="15.75">
      <c r="A87" s="29"/>
      <c r="B87" s="53" t="s">
        <v>188</v>
      </c>
      <c r="C87" s="53"/>
      <c r="D87" s="21"/>
      <c r="E87" s="247" t="s">
        <v>189</v>
      </c>
      <c r="F87" s="247"/>
    </row>
    <row r="88" spans="1:6" ht="15.75">
      <c r="A88" s="22"/>
      <c r="B88" s="26"/>
      <c r="C88" s="26"/>
      <c r="D88" s="26"/>
      <c r="E88" s="27"/>
      <c r="F88" s="28"/>
    </row>
    <row r="89" spans="1:6" ht="15.75">
      <c r="A89" s="22"/>
      <c r="B89" s="26"/>
      <c r="C89" s="26"/>
      <c r="D89" s="26"/>
      <c r="E89" s="27"/>
      <c r="F89" s="28"/>
    </row>
  </sheetData>
  <mergeCells count="9">
    <mergeCell ref="E87:F87"/>
    <mergeCell ref="B11:F11"/>
    <mergeCell ref="B7:F7"/>
    <mergeCell ref="E1:F1"/>
    <mergeCell ref="E2:F2"/>
    <mergeCell ref="E3:F3"/>
    <mergeCell ref="B10:F10"/>
    <mergeCell ref="A8:F8"/>
    <mergeCell ref="A9:F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workbookViewId="0" topLeftCell="A79">
      <selection activeCell="E4" sqref="E4"/>
    </sheetView>
  </sheetViews>
  <sheetFormatPr defaultColWidth="9.00390625" defaultRowHeight="12.75"/>
  <cols>
    <col min="2" max="2" width="28.125" style="1" customWidth="1"/>
    <col min="3" max="3" width="15.875" style="1" customWidth="1"/>
    <col min="4" max="4" width="17.75390625" style="1" customWidth="1"/>
    <col min="5" max="5" width="21.75390625" style="1" customWidth="1"/>
    <col min="6" max="6" width="21.00390625" style="1" customWidth="1"/>
  </cols>
  <sheetData>
    <row r="1" spans="1:7" ht="15.75">
      <c r="A1" s="29"/>
      <c r="B1" s="21"/>
      <c r="C1" s="52"/>
      <c r="D1" s="21"/>
      <c r="E1" s="245" t="s">
        <v>149</v>
      </c>
      <c r="F1" s="245"/>
      <c r="G1" s="29"/>
    </row>
    <row r="2" spans="1:7" ht="15.75">
      <c r="A2" s="29"/>
      <c r="B2" s="21"/>
      <c r="C2" s="52"/>
      <c r="D2" s="21"/>
      <c r="E2" s="245" t="s">
        <v>123</v>
      </c>
      <c r="F2" s="245"/>
      <c r="G2" s="29"/>
    </row>
    <row r="3" spans="1:7" ht="15.75">
      <c r="A3" s="29"/>
      <c r="B3" s="21"/>
      <c r="C3" s="52"/>
      <c r="D3" s="21"/>
      <c r="E3" s="245" t="s">
        <v>124</v>
      </c>
      <c r="F3" s="245"/>
      <c r="G3" s="29"/>
    </row>
    <row r="4" spans="1:7" ht="15.75">
      <c r="A4" s="29"/>
      <c r="B4" s="21"/>
      <c r="C4" s="52"/>
      <c r="D4" s="21"/>
      <c r="E4" s="53" t="s">
        <v>203</v>
      </c>
      <c r="F4" s="54"/>
      <c r="G4" s="29"/>
    </row>
    <row r="5" spans="1:7" ht="15.75">
      <c r="A5" s="29"/>
      <c r="B5" s="21"/>
      <c r="C5" s="52"/>
      <c r="D5" s="21"/>
      <c r="E5" s="21"/>
      <c r="F5" s="21"/>
      <c r="G5" s="29"/>
    </row>
    <row r="6" spans="1:7" ht="15.75">
      <c r="A6" s="29"/>
      <c r="B6" s="246" t="s">
        <v>0</v>
      </c>
      <c r="C6" s="246"/>
      <c r="D6" s="246"/>
      <c r="E6" s="246"/>
      <c r="F6" s="246"/>
      <c r="G6" s="29"/>
    </row>
    <row r="7" spans="1:7" ht="16.5">
      <c r="A7" s="29"/>
      <c r="B7" s="264" t="s">
        <v>196</v>
      </c>
      <c r="C7" s="264"/>
      <c r="D7" s="264"/>
      <c r="E7" s="264"/>
      <c r="F7" s="264"/>
      <c r="G7" s="264"/>
    </row>
    <row r="8" spans="1:7" ht="16.5">
      <c r="A8" s="29"/>
      <c r="B8" s="246" t="s">
        <v>150</v>
      </c>
      <c r="C8" s="246"/>
      <c r="D8" s="246"/>
      <c r="E8" s="246"/>
      <c r="F8" s="246"/>
      <c r="G8" s="30"/>
    </row>
    <row r="9" spans="1:7" ht="15.75">
      <c r="A9" s="29"/>
      <c r="B9" s="270" t="s">
        <v>168</v>
      </c>
      <c r="C9" s="270"/>
      <c r="D9" s="270"/>
      <c r="E9" s="270"/>
      <c r="F9" s="270"/>
      <c r="G9" s="29"/>
    </row>
    <row r="10" spans="1:7" ht="25.5">
      <c r="A10" s="29"/>
      <c r="B10" s="232"/>
      <c r="C10" s="55" t="s">
        <v>106</v>
      </c>
      <c r="D10" s="55" t="s">
        <v>163</v>
      </c>
      <c r="E10" s="232"/>
      <c r="F10" s="232"/>
      <c r="G10" s="29"/>
    </row>
    <row r="11" spans="1:7" ht="16.5" thickBot="1">
      <c r="A11" s="29"/>
      <c r="B11" s="21"/>
      <c r="C11" s="21">
        <v>1</v>
      </c>
      <c r="D11" s="21">
        <v>170</v>
      </c>
      <c r="E11" s="186">
        <f>C11*D11/1000</f>
        <v>0.17</v>
      </c>
      <c r="F11" s="233" t="s">
        <v>64</v>
      </c>
      <c r="G11" s="29"/>
    </row>
    <row r="12" spans="1:7" ht="15.75">
      <c r="A12" s="29"/>
      <c r="B12" s="57" t="s">
        <v>2</v>
      </c>
      <c r="C12" s="58" t="s">
        <v>52</v>
      </c>
      <c r="D12" s="46" t="s">
        <v>4</v>
      </c>
      <c r="E12" s="47" t="s">
        <v>5</v>
      </c>
      <c r="F12" s="48" t="s">
        <v>6</v>
      </c>
      <c r="G12" s="29"/>
    </row>
    <row r="13" spans="1:7" ht="15.75">
      <c r="A13" s="29"/>
      <c r="B13" s="49" t="s">
        <v>7</v>
      </c>
      <c r="C13" s="50" t="s">
        <v>53</v>
      </c>
      <c r="D13" s="51" t="s">
        <v>9</v>
      </c>
      <c r="E13" s="59" t="s">
        <v>10</v>
      </c>
      <c r="F13" s="60"/>
      <c r="G13" s="29"/>
    </row>
    <row r="14" spans="1:7" ht="15.75">
      <c r="A14" s="29"/>
      <c r="B14" s="49" t="s">
        <v>11</v>
      </c>
      <c r="C14" s="50" t="s">
        <v>54</v>
      </c>
      <c r="D14" s="51" t="s">
        <v>13</v>
      </c>
      <c r="E14" s="59" t="s">
        <v>14</v>
      </c>
      <c r="F14" s="60"/>
      <c r="G14" s="29"/>
    </row>
    <row r="15" spans="1:7" ht="15.75">
      <c r="A15" s="29"/>
      <c r="B15" s="49"/>
      <c r="C15" s="50"/>
      <c r="D15" s="51" t="s">
        <v>16</v>
      </c>
      <c r="E15" s="59" t="s">
        <v>17</v>
      </c>
      <c r="F15" s="60"/>
      <c r="G15" s="29"/>
    </row>
    <row r="16" spans="1:7" ht="16.5" thickBot="1">
      <c r="A16" s="29"/>
      <c r="B16" s="61"/>
      <c r="C16" s="62" t="s">
        <v>18</v>
      </c>
      <c r="D16" s="63" t="s">
        <v>19</v>
      </c>
      <c r="E16" s="51" t="s">
        <v>20</v>
      </c>
      <c r="F16" s="64" t="s">
        <v>21</v>
      </c>
      <c r="G16" s="29"/>
    </row>
    <row r="17" spans="1:7" ht="16.5" thickBot="1">
      <c r="A17" s="29"/>
      <c r="B17" s="65">
        <v>1</v>
      </c>
      <c r="C17" s="66">
        <v>2</v>
      </c>
      <c r="D17" s="67">
        <v>3</v>
      </c>
      <c r="E17" s="234">
        <v>4</v>
      </c>
      <c r="F17" s="68">
        <v>5</v>
      </c>
      <c r="G17" s="29"/>
    </row>
    <row r="18" spans="1:7" ht="15.75">
      <c r="A18" s="29"/>
      <c r="B18" s="157" t="s">
        <v>22</v>
      </c>
      <c r="C18" s="70">
        <v>63</v>
      </c>
      <c r="D18" s="71">
        <f>C18*$E$11/1000</f>
        <v>0.01071</v>
      </c>
      <c r="E18" s="235">
        <v>32880</v>
      </c>
      <c r="F18" s="78">
        <f>E18*D18/1000</f>
        <v>0.35214480000000004</v>
      </c>
      <c r="G18" s="29"/>
    </row>
    <row r="19" spans="1:7" ht="15.75">
      <c r="A19" s="29"/>
      <c r="B19" s="82" t="s">
        <v>23</v>
      </c>
      <c r="C19" s="75">
        <v>35</v>
      </c>
      <c r="D19" s="76">
        <f>C19*$E$11/1000</f>
        <v>0.00595</v>
      </c>
      <c r="E19" s="77">
        <v>21580</v>
      </c>
      <c r="F19" s="78">
        <f>E19*D19/1000</f>
        <v>0.12840100000000002</v>
      </c>
      <c r="G19" s="29"/>
    </row>
    <row r="20" spans="1:7" ht="15.75">
      <c r="A20" s="29"/>
      <c r="B20" s="82" t="s">
        <v>24</v>
      </c>
      <c r="C20" s="75">
        <v>23</v>
      </c>
      <c r="D20" s="76">
        <f aca="true" t="shared" si="0" ref="D20:D91">C20*$E$11/1000</f>
        <v>0.00391</v>
      </c>
      <c r="E20" s="72">
        <v>28000</v>
      </c>
      <c r="F20" s="78">
        <f aca="true" t="shared" si="1" ref="F20:F92">E20*D20/1000</f>
        <v>0.10948000000000001</v>
      </c>
      <c r="G20" s="29"/>
    </row>
    <row r="21" spans="1:7" ht="15.75">
      <c r="A21" s="29"/>
      <c r="B21" s="82" t="s">
        <v>25</v>
      </c>
      <c r="C21" s="75">
        <v>2</v>
      </c>
      <c r="D21" s="76">
        <f t="shared" si="0"/>
        <v>0.00034</v>
      </c>
      <c r="E21" s="72">
        <v>78000</v>
      </c>
      <c r="F21" s="78">
        <f t="shared" si="1"/>
        <v>0.026520000000000002</v>
      </c>
      <c r="G21" s="29"/>
    </row>
    <row r="22" spans="1:7" ht="15.75">
      <c r="A22" s="29"/>
      <c r="B22" s="82" t="s">
        <v>26</v>
      </c>
      <c r="C22" s="75">
        <v>3</v>
      </c>
      <c r="D22" s="76">
        <f t="shared" si="0"/>
        <v>0.00051</v>
      </c>
      <c r="E22" s="72">
        <v>60000</v>
      </c>
      <c r="F22" s="78">
        <f t="shared" si="1"/>
        <v>0.030600000000000002</v>
      </c>
      <c r="G22" s="29"/>
    </row>
    <row r="23" spans="1:7" ht="15.75">
      <c r="A23" s="29"/>
      <c r="B23" s="82" t="s">
        <v>65</v>
      </c>
      <c r="C23" s="75">
        <v>0.5</v>
      </c>
      <c r="D23" s="76">
        <f t="shared" si="0"/>
        <v>8.5E-05</v>
      </c>
      <c r="E23" s="72">
        <v>26000</v>
      </c>
      <c r="F23" s="78">
        <f t="shared" si="1"/>
        <v>0.00221</v>
      </c>
      <c r="G23" s="29"/>
    </row>
    <row r="24" spans="1:7" ht="15.75">
      <c r="A24" s="29"/>
      <c r="B24" s="82" t="s">
        <v>93</v>
      </c>
      <c r="C24" s="75">
        <v>0.5</v>
      </c>
      <c r="D24" s="76">
        <f t="shared" si="0"/>
        <v>8.5E-05</v>
      </c>
      <c r="E24" s="72">
        <v>35500</v>
      </c>
      <c r="F24" s="78">
        <f t="shared" si="1"/>
        <v>0.0030175</v>
      </c>
      <c r="G24" s="29"/>
    </row>
    <row r="25" spans="1:7" ht="15.75">
      <c r="A25" s="29"/>
      <c r="B25" s="82" t="s">
        <v>55</v>
      </c>
      <c r="C25" s="75">
        <v>3</v>
      </c>
      <c r="D25" s="76">
        <f t="shared" si="0"/>
        <v>0.00051</v>
      </c>
      <c r="E25" s="72">
        <v>27000</v>
      </c>
      <c r="F25" s="78">
        <f t="shared" si="1"/>
        <v>0.013770000000000001</v>
      </c>
      <c r="G25" s="29"/>
    </row>
    <row r="26" spans="1:7" ht="15.75">
      <c r="A26" s="29"/>
      <c r="B26" s="82" t="s">
        <v>67</v>
      </c>
      <c r="C26" s="75">
        <v>3</v>
      </c>
      <c r="D26" s="76">
        <f t="shared" si="0"/>
        <v>0.00051</v>
      </c>
      <c r="E26" s="72">
        <v>40000</v>
      </c>
      <c r="F26" s="78">
        <f t="shared" si="1"/>
        <v>0.0204</v>
      </c>
      <c r="G26" s="29"/>
    </row>
    <row r="27" spans="1:7" ht="15.75">
      <c r="A27" s="29"/>
      <c r="B27" s="82" t="s">
        <v>50</v>
      </c>
      <c r="C27" s="75">
        <v>3</v>
      </c>
      <c r="D27" s="76">
        <f t="shared" si="0"/>
        <v>0.00051</v>
      </c>
      <c r="E27" s="72">
        <v>27900</v>
      </c>
      <c r="F27" s="78">
        <f t="shared" si="1"/>
        <v>0.014229</v>
      </c>
      <c r="G27" s="29"/>
    </row>
    <row r="28" spans="1:7" ht="15.75">
      <c r="A28" s="29"/>
      <c r="B28" s="82" t="s">
        <v>92</v>
      </c>
      <c r="C28" s="75">
        <v>2</v>
      </c>
      <c r="D28" s="76">
        <f t="shared" si="0"/>
        <v>0.00034</v>
      </c>
      <c r="E28" s="72">
        <v>60000</v>
      </c>
      <c r="F28" s="78">
        <f t="shared" si="1"/>
        <v>0.0204</v>
      </c>
      <c r="G28" s="29"/>
    </row>
    <row r="29" spans="1:7" ht="15.75">
      <c r="A29" s="29"/>
      <c r="B29" s="82" t="s">
        <v>27</v>
      </c>
      <c r="C29" s="75">
        <v>9</v>
      </c>
      <c r="D29" s="76">
        <f t="shared" si="0"/>
        <v>0.0015300000000000001</v>
      </c>
      <c r="E29" s="72">
        <v>45000</v>
      </c>
      <c r="F29" s="78">
        <f t="shared" si="1"/>
        <v>0.06885000000000001</v>
      </c>
      <c r="G29" s="29"/>
    </row>
    <row r="30" spans="1:7" ht="15.75">
      <c r="A30" s="29"/>
      <c r="B30" s="82" t="s">
        <v>28</v>
      </c>
      <c r="C30" s="75">
        <v>3</v>
      </c>
      <c r="D30" s="76">
        <f t="shared" si="0"/>
        <v>0.00051</v>
      </c>
      <c r="E30" s="72">
        <v>31000</v>
      </c>
      <c r="F30" s="78">
        <f t="shared" si="1"/>
        <v>0.01581</v>
      </c>
      <c r="G30" s="29"/>
    </row>
    <row r="31" spans="1:7" ht="15.75">
      <c r="A31" s="29"/>
      <c r="B31" s="82" t="s">
        <v>29</v>
      </c>
      <c r="C31" s="75">
        <v>7</v>
      </c>
      <c r="D31" s="76">
        <f t="shared" si="0"/>
        <v>0.00119</v>
      </c>
      <c r="E31" s="72">
        <v>32000</v>
      </c>
      <c r="F31" s="78">
        <f t="shared" si="1"/>
        <v>0.03808</v>
      </c>
      <c r="G31" s="29"/>
    </row>
    <row r="32" spans="1:7" ht="15.75">
      <c r="A32" s="29"/>
      <c r="B32" s="82" t="s">
        <v>68</v>
      </c>
      <c r="C32" s="75">
        <v>2</v>
      </c>
      <c r="D32" s="76">
        <f t="shared" si="0"/>
        <v>0.00034</v>
      </c>
      <c r="E32" s="72">
        <v>75000</v>
      </c>
      <c r="F32" s="78">
        <f t="shared" si="1"/>
        <v>0.025500000000000002</v>
      </c>
      <c r="G32" s="29"/>
    </row>
    <row r="33" spans="1:7" ht="15.75">
      <c r="A33" s="29"/>
      <c r="B33" s="82" t="s">
        <v>69</v>
      </c>
      <c r="C33" s="75">
        <v>2</v>
      </c>
      <c r="D33" s="76">
        <f t="shared" si="0"/>
        <v>0.00034</v>
      </c>
      <c r="E33" s="72">
        <v>82000</v>
      </c>
      <c r="F33" s="78">
        <f t="shared" si="1"/>
        <v>0.027880000000000002</v>
      </c>
      <c r="G33" s="29"/>
    </row>
    <row r="34" spans="1:7" ht="15.75">
      <c r="A34" s="29"/>
      <c r="B34" s="82" t="s">
        <v>70</v>
      </c>
      <c r="C34" s="75">
        <v>2</v>
      </c>
      <c r="D34" s="76">
        <f t="shared" si="0"/>
        <v>0.00034</v>
      </c>
      <c r="E34" s="72">
        <v>97000</v>
      </c>
      <c r="F34" s="78">
        <f t="shared" si="1"/>
        <v>0.03298</v>
      </c>
      <c r="G34" s="29"/>
    </row>
    <row r="35" spans="1:7" ht="15.75">
      <c r="A35" s="29"/>
      <c r="B35" s="82" t="s">
        <v>71</v>
      </c>
      <c r="C35" s="75">
        <v>1</v>
      </c>
      <c r="D35" s="76">
        <f t="shared" si="0"/>
        <v>0.00017</v>
      </c>
      <c r="E35" s="72">
        <v>80000</v>
      </c>
      <c r="F35" s="78">
        <f t="shared" si="1"/>
        <v>0.013600000000000001</v>
      </c>
      <c r="G35" s="29"/>
    </row>
    <row r="36" spans="1:7" ht="15.75">
      <c r="A36" s="29"/>
      <c r="B36" s="82" t="s">
        <v>56</v>
      </c>
      <c r="C36" s="75">
        <v>8</v>
      </c>
      <c r="D36" s="76">
        <f t="shared" si="0"/>
        <v>0.00136</v>
      </c>
      <c r="E36" s="72">
        <v>45000</v>
      </c>
      <c r="F36" s="78">
        <f t="shared" si="1"/>
        <v>0.061200000000000004</v>
      </c>
      <c r="G36" s="29"/>
    </row>
    <row r="37" spans="1:7" ht="15.75">
      <c r="A37" s="29"/>
      <c r="B37" s="82" t="s">
        <v>95</v>
      </c>
      <c r="C37" s="75">
        <v>1</v>
      </c>
      <c r="D37" s="76">
        <f t="shared" si="0"/>
        <v>0.00017</v>
      </c>
      <c r="E37" s="72">
        <v>77000</v>
      </c>
      <c r="F37" s="78">
        <f t="shared" si="1"/>
        <v>0.013090000000000001</v>
      </c>
      <c r="G37" s="29"/>
    </row>
    <row r="38" spans="1:7" ht="15.75">
      <c r="A38" s="29"/>
      <c r="B38" s="82" t="s">
        <v>72</v>
      </c>
      <c r="C38" s="75">
        <v>10</v>
      </c>
      <c r="D38" s="76">
        <f t="shared" si="0"/>
        <v>0.0017000000000000001</v>
      </c>
      <c r="E38" s="72">
        <v>63000</v>
      </c>
      <c r="F38" s="78">
        <f t="shared" si="1"/>
        <v>0.10710000000000001</v>
      </c>
      <c r="G38" s="29"/>
    </row>
    <row r="39" spans="1:7" ht="15.75">
      <c r="A39" s="29"/>
      <c r="B39" s="82" t="s">
        <v>73</v>
      </c>
      <c r="C39" s="75">
        <v>20</v>
      </c>
      <c r="D39" s="76">
        <f t="shared" si="0"/>
        <v>0.0034000000000000002</v>
      </c>
      <c r="E39" s="72">
        <v>63000</v>
      </c>
      <c r="F39" s="78">
        <f t="shared" si="1"/>
        <v>0.21420000000000003</v>
      </c>
      <c r="G39" s="29"/>
    </row>
    <row r="40" spans="1:7" ht="15.75">
      <c r="A40" s="29"/>
      <c r="B40" s="82" t="s">
        <v>74</v>
      </c>
      <c r="C40" s="75">
        <v>45</v>
      </c>
      <c r="D40" s="76">
        <f t="shared" si="0"/>
        <v>0.0076500000000000005</v>
      </c>
      <c r="E40" s="72">
        <v>68000</v>
      </c>
      <c r="F40" s="78">
        <f t="shared" si="1"/>
        <v>0.5202</v>
      </c>
      <c r="G40" s="29"/>
    </row>
    <row r="41" spans="1:7" ht="15.75">
      <c r="A41" s="29"/>
      <c r="B41" s="82" t="s">
        <v>75</v>
      </c>
      <c r="C41" s="75">
        <v>1</v>
      </c>
      <c r="D41" s="76">
        <f t="shared" si="0"/>
        <v>0.00017</v>
      </c>
      <c r="E41" s="72">
        <v>89000</v>
      </c>
      <c r="F41" s="78">
        <f t="shared" si="1"/>
        <v>0.015130000000000001</v>
      </c>
      <c r="G41" s="29"/>
    </row>
    <row r="42" spans="1:7" ht="15.75">
      <c r="A42" s="29"/>
      <c r="B42" s="82" t="s">
        <v>76</v>
      </c>
      <c r="C42" s="75">
        <v>9</v>
      </c>
      <c r="D42" s="76">
        <f t="shared" si="0"/>
        <v>0.0015300000000000001</v>
      </c>
      <c r="E42" s="72">
        <v>82000</v>
      </c>
      <c r="F42" s="78">
        <f t="shared" si="1"/>
        <v>0.12546000000000002</v>
      </c>
      <c r="G42" s="29"/>
    </row>
    <row r="43" spans="1:7" ht="15.75">
      <c r="A43" s="29"/>
      <c r="B43" s="82" t="s">
        <v>77</v>
      </c>
      <c r="C43" s="75">
        <v>15</v>
      </c>
      <c r="D43" s="76">
        <f t="shared" si="0"/>
        <v>0.00255</v>
      </c>
      <c r="E43" s="72">
        <v>82000</v>
      </c>
      <c r="F43" s="78">
        <f t="shared" si="1"/>
        <v>0.20910000000000004</v>
      </c>
      <c r="G43" s="29"/>
    </row>
    <row r="44" spans="1:7" ht="15.75">
      <c r="A44" s="29"/>
      <c r="B44" s="82" t="s">
        <v>58</v>
      </c>
      <c r="C44" s="75">
        <v>100</v>
      </c>
      <c r="D44" s="76">
        <f t="shared" si="0"/>
        <v>0.017</v>
      </c>
      <c r="E44" s="72">
        <v>40000</v>
      </c>
      <c r="F44" s="78">
        <f t="shared" si="1"/>
        <v>0.68</v>
      </c>
      <c r="G44" s="29"/>
    </row>
    <row r="45" spans="1:7" ht="15.75">
      <c r="A45" s="29"/>
      <c r="B45" s="82" t="s">
        <v>31</v>
      </c>
      <c r="C45" s="75">
        <v>35</v>
      </c>
      <c r="D45" s="76">
        <f t="shared" si="0"/>
        <v>0.00595</v>
      </c>
      <c r="E45" s="72">
        <v>40000</v>
      </c>
      <c r="F45" s="78">
        <f t="shared" si="1"/>
        <v>0.23800000000000002</v>
      </c>
      <c r="G45" s="29"/>
    </row>
    <row r="46" spans="1:7" ht="15.75">
      <c r="A46" s="29"/>
      <c r="B46" s="82" t="s">
        <v>32</v>
      </c>
      <c r="C46" s="75">
        <v>20</v>
      </c>
      <c r="D46" s="76">
        <f t="shared" si="0"/>
        <v>0.0034000000000000002</v>
      </c>
      <c r="E46" s="72">
        <v>220000</v>
      </c>
      <c r="F46" s="78">
        <f t="shared" si="1"/>
        <v>0.748</v>
      </c>
      <c r="G46" s="29"/>
    </row>
    <row r="47" spans="1:7" ht="15.75">
      <c r="A47" s="29"/>
      <c r="B47" s="82" t="s">
        <v>33</v>
      </c>
      <c r="C47" s="75">
        <v>8</v>
      </c>
      <c r="D47" s="76">
        <f t="shared" si="0"/>
        <v>0.00136</v>
      </c>
      <c r="E47" s="72">
        <v>62000</v>
      </c>
      <c r="F47" s="78">
        <f t="shared" si="1"/>
        <v>0.08432</v>
      </c>
      <c r="G47" s="29"/>
    </row>
    <row r="48" spans="1:7" ht="15.75">
      <c r="A48" s="29"/>
      <c r="B48" s="82" t="s">
        <v>101</v>
      </c>
      <c r="C48" s="75">
        <v>14</v>
      </c>
      <c r="D48" s="76">
        <f t="shared" si="0"/>
        <v>0.00238</v>
      </c>
      <c r="E48" s="72">
        <v>131000</v>
      </c>
      <c r="F48" s="78">
        <f t="shared" si="1"/>
        <v>0.31178000000000006</v>
      </c>
      <c r="G48" s="29"/>
    </row>
    <row r="49" spans="1:7" ht="15.75">
      <c r="A49" s="29"/>
      <c r="B49" s="82" t="s">
        <v>102</v>
      </c>
      <c r="C49" s="75">
        <v>16</v>
      </c>
      <c r="D49" s="76">
        <f t="shared" si="0"/>
        <v>0.00272</v>
      </c>
      <c r="E49" s="72">
        <v>142000</v>
      </c>
      <c r="F49" s="78">
        <f t="shared" si="1"/>
        <v>0.38624</v>
      </c>
      <c r="G49" s="29"/>
    </row>
    <row r="50" spans="1:7" ht="15.75">
      <c r="A50" s="29"/>
      <c r="B50" s="82" t="s">
        <v>175</v>
      </c>
      <c r="C50" s="75">
        <v>8</v>
      </c>
      <c r="D50" s="76">
        <f t="shared" si="0"/>
        <v>0.00136</v>
      </c>
      <c r="E50" s="72">
        <v>150000</v>
      </c>
      <c r="F50" s="78">
        <f t="shared" si="1"/>
        <v>0.20400000000000001</v>
      </c>
      <c r="G50" s="29"/>
    </row>
    <row r="51" spans="1:7" ht="15.75">
      <c r="A51" s="29"/>
      <c r="B51" s="82" t="s">
        <v>176</v>
      </c>
      <c r="C51" s="75">
        <v>10</v>
      </c>
      <c r="D51" s="76">
        <f t="shared" si="0"/>
        <v>0.0017000000000000001</v>
      </c>
      <c r="E51" s="72">
        <v>110000</v>
      </c>
      <c r="F51" s="78">
        <f t="shared" si="1"/>
        <v>0.187</v>
      </c>
      <c r="G51" s="29"/>
    </row>
    <row r="52" spans="1:7" ht="15.75">
      <c r="A52" s="29"/>
      <c r="B52" s="82" t="s">
        <v>96</v>
      </c>
      <c r="C52" s="75">
        <v>2</v>
      </c>
      <c r="D52" s="76">
        <f t="shared" si="0"/>
        <v>0.00034</v>
      </c>
      <c r="E52" s="72">
        <v>92000</v>
      </c>
      <c r="F52" s="78">
        <f t="shared" si="1"/>
        <v>0.03128</v>
      </c>
      <c r="G52" s="29"/>
    </row>
    <row r="53" spans="1:7" ht="31.5" customHeight="1">
      <c r="A53" s="29"/>
      <c r="B53" s="82" t="s">
        <v>103</v>
      </c>
      <c r="C53" s="75">
        <v>1</v>
      </c>
      <c r="D53" s="76">
        <f t="shared" si="0"/>
        <v>0.00017</v>
      </c>
      <c r="E53" s="72">
        <v>160000</v>
      </c>
      <c r="F53" s="78">
        <f t="shared" si="1"/>
        <v>0.027200000000000002</v>
      </c>
      <c r="G53" s="29"/>
    </row>
    <row r="54" spans="1:7" ht="31.5" customHeight="1">
      <c r="A54" s="29"/>
      <c r="B54" s="82" t="s">
        <v>104</v>
      </c>
      <c r="C54" s="75">
        <v>1</v>
      </c>
      <c r="D54" s="76">
        <f t="shared" si="0"/>
        <v>0.00017</v>
      </c>
      <c r="E54" s="72">
        <v>187000</v>
      </c>
      <c r="F54" s="78">
        <f t="shared" si="1"/>
        <v>0.031790000000000006</v>
      </c>
      <c r="G54" s="29"/>
    </row>
    <row r="55" spans="1:7" ht="31.5">
      <c r="A55" s="29"/>
      <c r="B55" s="82" t="s">
        <v>97</v>
      </c>
      <c r="C55" s="75">
        <v>3</v>
      </c>
      <c r="D55" s="76">
        <f t="shared" si="0"/>
        <v>0.00051</v>
      </c>
      <c r="E55" s="72">
        <v>103000</v>
      </c>
      <c r="F55" s="78">
        <f t="shared" si="1"/>
        <v>0.05253</v>
      </c>
      <c r="G55" s="29"/>
    </row>
    <row r="56" spans="1:7" ht="15.75">
      <c r="A56" s="29"/>
      <c r="B56" s="82" t="s">
        <v>89</v>
      </c>
      <c r="C56" s="75">
        <v>4.5</v>
      </c>
      <c r="D56" s="76">
        <f t="shared" si="0"/>
        <v>0.0007650000000000001</v>
      </c>
      <c r="E56" s="72">
        <v>158000</v>
      </c>
      <c r="F56" s="78">
        <f t="shared" si="1"/>
        <v>0.12087</v>
      </c>
      <c r="G56" s="29"/>
    </row>
    <row r="57" spans="1:7" ht="31.5">
      <c r="A57" s="29"/>
      <c r="B57" s="82" t="s">
        <v>179</v>
      </c>
      <c r="C57" s="75">
        <v>4.5</v>
      </c>
      <c r="D57" s="76">
        <f t="shared" si="0"/>
        <v>0.0007650000000000001</v>
      </c>
      <c r="E57" s="72">
        <v>240000</v>
      </c>
      <c r="F57" s="78">
        <f t="shared" si="1"/>
        <v>0.1836</v>
      </c>
      <c r="G57" s="29"/>
    </row>
    <row r="58" spans="1:7" ht="15.75">
      <c r="A58" s="29"/>
      <c r="B58" s="82" t="s">
        <v>51</v>
      </c>
      <c r="C58" s="75">
        <v>4</v>
      </c>
      <c r="D58" s="76">
        <f t="shared" si="0"/>
        <v>0.00068</v>
      </c>
      <c r="E58" s="72">
        <v>235000</v>
      </c>
      <c r="F58" s="78">
        <f t="shared" si="1"/>
        <v>0.1598</v>
      </c>
      <c r="G58" s="29"/>
    </row>
    <row r="59" spans="1:7" ht="15.75">
      <c r="A59" s="29"/>
      <c r="B59" s="82" t="s">
        <v>34</v>
      </c>
      <c r="C59" s="75">
        <v>0.5</v>
      </c>
      <c r="D59" s="76">
        <f t="shared" si="0"/>
        <v>8.5E-05</v>
      </c>
      <c r="E59" s="72">
        <v>250000</v>
      </c>
      <c r="F59" s="78">
        <f t="shared" si="1"/>
        <v>0.02125</v>
      </c>
      <c r="G59" s="29"/>
    </row>
    <row r="60" spans="1:7" ht="15.75">
      <c r="A60" s="29"/>
      <c r="B60" s="82" t="s">
        <v>79</v>
      </c>
      <c r="C60" s="75">
        <v>1</v>
      </c>
      <c r="D60" s="76">
        <f t="shared" si="0"/>
        <v>0.00017</v>
      </c>
      <c r="E60" s="72">
        <v>257000</v>
      </c>
      <c r="F60" s="78">
        <f t="shared" si="1"/>
        <v>0.04369000000000001</v>
      </c>
      <c r="G60" s="29"/>
    </row>
    <row r="61" spans="1:7" ht="15.75">
      <c r="A61" s="29"/>
      <c r="B61" s="82" t="s">
        <v>57</v>
      </c>
      <c r="C61" s="75">
        <v>0.5</v>
      </c>
      <c r="D61" s="76">
        <f t="shared" si="0"/>
        <v>8.5E-05</v>
      </c>
      <c r="E61" s="72">
        <v>367000</v>
      </c>
      <c r="F61" s="78">
        <f t="shared" si="1"/>
        <v>0.031195000000000004</v>
      </c>
      <c r="G61" s="29"/>
    </row>
    <row r="62" spans="1:7" ht="15.75">
      <c r="A62" s="29"/>
      <c r="B62" s="82" t="s">
        <v>80</v>
      </c>
      <c r="C62" s="75">
        <v>3</v>
      </c>
      <c r="D62" s="76">
        <f t="shared" si="0"/>
        <v>0.00051</v>
      </c>
      <c r="E62" s="72">
        <v>93000</v>
      </c>
      <c r="F62" s="78">
        <f t="shared" si="1"/>
        <v>0.04743000000000001</v>
      </c>
      <c r="G62" s="29"/>
    </row>
    <row r="63" spans="1:7" ht="15.75">
      <c r="A63" s="29"/>
      <c r="B63" s="82" t="s">
        <v>35</v>
      </c>
      <c r="C63" s="75">
        <v>4</v>
      </c>
      <c r="D63" s="76">
        <f t="shared" si="0"/>
        <v>0.00068</v>
      </c>
      <c r="E63" s="72">
        <v>10000</v>
      </c>
      <c r="F63" s="78">
        <f t="shared" si="1"/>
        <v>0.0068000000000000005</v>
      </c>
      <c r="G63" s="29"/>
    </row>
    <row r="64" spans="1:7" ht="15.75">
      <c r="A64" s="29"/>
      <c r="B64" s="82" t="s">
        <v>87</v>
      </c>
      <c r="C64" s="75">
        <v>0.1</v>
      </c>
      <c r="D64" s="76">
        <f t="shared" si="0"/>
        <v>1.7E-05</v>
      </c>
      <c r="E64" s="72">
        <v>500000</v>
      </c>
      <c r="F64" s="78">
        <f t="shared" si="1"/>
        <v>0.0085</v>
      </c>
      <c r="G64" s="29"/>
    </row>
    <row r="65" spans="1:7" ht="15.75">
      <c r="A65" s="29"/>
      <c r="B65" s="82" t="s">
        <v>177</v>
      </c>
      <c r="C65" s="75">
        <v>0.35</v>
      </c>
      <c r="D65" s="76">
        <f t="shared" si="0"/>
        <v>5.9499999999999996E-05</v>
      </c>
      <c r="E65" s="72">
        <v>1640000</v>
      </c>
      <c r="F65" s="78">
        <f t="shared" si="1"/>
        <v>0.09758</v>
      </c>
      <c r="G65" s="29"/>
    </row>
    <row r="66" spans="1:7" ht="15.75">
      <c r="A66" s="29"/>
      <c r="B66" s="82" t="s">
        <v>59</v>
      </c>
      <c r="C66" s="75">
        <v>12</v>
      </c>
      <c r="D66" s="76">
        <f t="shared" si="0"/>
        <v>0.00204</v>
      </c>
      <c r="E66" s="72">
        <v>85000</v>
      </c>
      <c r="F66" s="78">
        <f t="shared" si="1"/>
        <v>0.1734</v>
      </c>
      <c r="G66" s="29"/>
    </row>
    <row r="67" spans="1:7" ht="34.5" customHeight="1">
      <c r="A67" s="29"/>
      <c r="B67" s="82" t="s">
        <v>180</v>
      </c>
      <c r="C67" s="75">
        <v>5</v>
      </c>
      <c r="D67" s="76">
        <f t="shared" si="0"/>
        <v>0.0008500000000000001</v>
      </c>
      <c r="E67" s="72">
        <v>91000</v>
      </c>
      <c r="F67" s="78">
        <f t="shared" si="1"/>
        <v>0.07735</v>
      </c>
      <c r="G67" s="29"/>
    </row>
    <row r="68" spans="1:7" ht="15.75">
      <c r="A68" s="29"/>
      <c r="B68" s="82" t="s">
        <v>90</v>
      </c>
      <c r="C68" s="75">
        <v>12</v>
      </c>
      <c r="D68" s="76">
        <f t="shared" si="0"/>
        <v>0.00204</v>
      </c>
      <c r="E68" s="72">
        <v>65000</v>
      </c>
      <c r="F68" s="78">
        <f t="shared" si="1"/>
        <v>0.13260000000000002</v>
      </c>
      <c r="G68" s="29"/>
    </row>
    <row r="69" spans="1:7" ht="15.75">
      <c r="A69" s="29"/>
      <c r="B69" s="82" t="s">
        <v>60</v>
      </c>
      <c r="C69" s="75">
        <v>21</v>
      </c>
      <c r="D69" s="76">
        <f t="shared" si="0"/>
        <v>0.0035700000000000003</v>
      </c>
      <c r="E69" s="72">
        <v>27500</v>
      </c>
      <c r="F69" s="78">
        <f t="shared" si="1"/>
        <v>0.09817500000000001</v>
      </c>
      <c r="G69" s="29"/>
    </row>
    <row r="70" spans="1:7" ht="15.75">
      <c r="A70" s="29"/>
      <c r="B70" s="82" t="s">
        <v>88</v>
      </c>
      <c r="C70" s="75">
        <v>1</v>
      </c>
      <c r="D70" s="76">
        <f t="shared" si="0"/>
        <v>0.00017</v>
      </c>
      <c r="E70" s="72">
        <v>85000</v>
      </c>
      <c r="F70" s="78">
        <f t="shared" si="1"/>
        <v>0.014450000000000001</v>
      </c>
      <c r="G70" s="29"/>
    </row>
    <row r="71" spans="1:7" ht="15.75">
      <c r="A71" s="29"/>
      <c r="B71" s="82" t="s">
        <v>85</v>
      </c>
      <c r="C71" s="75">
        <v>5</v>
      </c>
      <c r="D71" s="76">
        <f t="shared" si="0"/>
        <v>0.0008500000000000001</v>
      </c>
      <c r="E71" s="72">
        <v>37000</v>
      </c>
      <c r="F71" s="78">
        <f t="shared" si="1"/>
        <v>0.031450000000000006</v>
      </c>
      <c r="G71" s="29"/>
    </row>
    <row r="72" spans="1:7" ht="15.75">
      <c r="A72" s="29"/>
      <c r="B72" s="82" t="s">
        <v>61</v>
      </c>
      <c r="C72" s="75">
        <v>9</v>
      </c>
      <c r="D72" s="76">
        <f t="shared" si="0"/>
        <v>0.0015300000000000001</v>
      </c>
      <c r="E72" s="72">
        <v>90000</v>
      </c>
      <c r="F72" s="78">
        <f t="shared" si="1"/>
        <v>0.13770000000000002</v>
      </c>
      <c r="G72" s="29"/>
    </row>
    <row r="73" spans="1:7" ht="30" customHeight="1">
      <c r="A73" s="29"/>
      <c r="B73" s="82" t="s">
        <v>105</v>
      </c>
      <c r="C73" s="75">
        <v>2</v>
      </c>
      <c r="D73" s="76">
        <f t="shared" si="0"/>
        <v>0.00034</v>
      </c>
      <c r="E73" s="72">
        <v>260000</v>
      </c>
      <c r="F73" s="78">
        <f t="shared" si="1"/>
        <v>0.0884</v>
      </c>
      <c r="G73" s="29"/>
    </row>
    <row r="74" spans="1:7" ht="31.5">
      <c r="A74" s="29"/>
      <c r="B74" s="82" t="s">
        <v>181</v>
      </c>
      <c r="C74" s="75">
        <v>9</v>
      </c>
      <c r="D74" s="76">
        <f t="shared" si="0"/>
        <v>0.0015300000000000001</v>
      </c>
      <c r="E74" s="72">
        <v>65000</v>
      </c>
      <c r="F74" s="78">
        <f t="shared" si="1"/>
        <v>0.09945</v>
      </c>
      <c r="G74" s="29"/>
    </row>
    <row r="75" spans="1:7" ht="15.75">
      <c r="A75" s="29"/>
      <c r="B75" s="82" t="s">
        <v>63</v>
      </c>
      <c r="C75" s="75">
        <v>1</v>
      </c>
      <c r="D75" s="76">
        <f t="shared" si="0"/>
        <v>0.00017</v>
      </c>
      <c r="E75" s="72">
        <v>94000</v>
      </c>
      <c r="F75" s="78">
        <f t="shared" si="1"/>
        <v>0.01598</v>
      </c>
      <c r="G75" s="29"/>
    </row>
    <row r="76" spans="1:7" ht="15.75">
      <c r="A76" s="29"/>
      <c r="B76" s="82" t="s">
        <v>182</v>
      </c>
      <c r="C76" s="75">
        <v>4</v>
      </c>
      <c r="D76" s="76">
        <f t="shared" si="0"/>
        <v>0.00068</v>
      </c>
      <c r="E76" s="72">
        <v>94000</v>
      </c>
      <c r="F76" s="78">
        <f t="shared" si="1"/>
        <v>0.06392</v>
      </c>
      <c r="G76" s="29"/>
    </row>
    <row r="77" spans="1:7" ht="15.75">
      <c r="A77" s="29"/>
      <c r="B77" s="82" t="s">
        <v>62</v>
      </c>
      <c r="C77" s="75">
        <v>9</v>
      </c>
      <c r="D77" s="76">
        <f t="shared" si="0"/>
        <v>0.0015300000000000001</v>
      </c>
      <c r="E77" s="72">
        <v>92000</v>
      </c>
      <c r="F77" s="78">
        <f t="shared" si="1"/>
        <v>0.14076000000000002</v>
      </c>
      <c r="G77" s="29"/>
    </row>
    <row r="78" spans="1:7" ht="15.75">
      <c r="A78" s="29"/>
      <c r="B78" s="82" t="s">
        <v>36</v>
      </c>
      <c r="C78" s="75">
        <v>0.4</v>
      </c>
      <c r="D78" s="76">
        <f t="shared" si="0"/>
        <v>6.8E-05</v>
      </c>
      <c r="E78" s="72">
        <v>80000</v>
      </c>
      <c r="F78" s="78">
        <f t="shared" si="1"/>
        <v>0.00544</v>
      </c>
      <c r="G78" s="29"/>
    </row>
    <row r="79" spans="1:7" ht="33" customHeight="1">
      <c r="A79" s="29"/>
      <c r="B79" s="81" t="s">
        <v>37</v>
      </c>
      <c r="C79" s="75">
        <v>27</v>
      </c>
      <c r="D79" s="76">
        <f>C79*$E$11/1000</f>
        <v>0.00459</v>
      </c>
      <c r="E79" s="72">
        <v>180000</v>
      </c>
      <c r="F79" s="78">
        <f t="shared" si="1"/>
        <v>0.8262</v>
      </c>
      <c r="G79" s="29"/>
    </row>
    <row r="80" spans="1:7" ht="30" customHeight="1">
      <c r="A80" s="29"/>
      <c r="B80" s="81" t="s">
        <v>184</v>
      </c>
      <c r="C80" s="75">
        <v>8</v>
      </c>
      <c r="D80" s="76">
        <f>C80*$E$11/1000</f>
        <v>0.00136</v>
      </c>
      <c r="E80" s="72">
        <v>125000</v>
      </c>
      <c r="F80" s="78">
        <f t="shared" si="1"/>
        <v>0.17</v>
      </c>
      <c r="G80" s="29"/>
    </row>
    <row r="81" spans="1:7" ht="31.5">
      <c r="A81" s="29"/>
      <c r="B81" s="81" t="s">
        <v>183</v>
      </c>
      <c r="C81" s="84">
        <v>230</v>
      </c>
      <c r="D81" s="76">
        <f>C81*$E$11/1000</f>
        <v>0.0391</v>
      </c>
      <c r="E81" s="72">
        <v>30000</v>
      </c>
      <c r="F81" s="78">
        <f t="shared" si="1"/>
        <v>1.173</v>
      </c>
      <c r="G81" s="29"/>
    </row>
    <row r="82" spans="1:7" ht="15.75">
      <c r="A82" s="29"/>
      <c r="B82" s="85" t="s">
        <v>173</v>
      </c>
      <c r="C82" s="84">
        <v>30</v>
      </c>
      <c r="D82" s="117">
        <f>C82*$E$11/1000</f>
        <v>0.0051</v>
      </c>
      <c r="E82" s="72">
        <v>53600</v>
      </c>
      <c r="F82" s="78">
        <f t="shared" si="1"/>
        <v>0.27336</v>
      </c>
      <c r="G82" s="29"/>
    </row>
    <row r="83" spans="1:7" ht="37.5" customHeight="1" thickBot="1">
      <c r="A83" s="29"/>
      <c r="B83" s="115" t="s">
        <v>108</v>
      </c>
      <c r="C83" s="86">
        <v>90</v>
      </c>
      <c r="D83" s="87">
        <f>C83*$E$11/1000</f>
        <v>0.015300000000000001</v>
      </c>
      <c r="E83" s="72">
        <v>44000</v>
      </c>
      <c r="F83" s="78">
        <f t="shared" si="1"/>
        <v>0.6732</v>
      </c>
      <c r="G83" s="29"/>
    </row>
    <row r="84" spans="1:7" ht="36" customHeight="1" thickBot="1">
      <c r="A84" s="29"/>
      <c r="B84" s="173" t="s">
        <v>38</v>
      </c>
      <c r="C84" s="86"/>
      <c r="D84" s="87"/>
      <c r="E84" s="236"/>
      <c r="F84" s="237"/>
      <c r="G84" s="29"/>
    </row>
    <row r="85" spans="1:7" ht="15.75">
      <c r="A85" s="29"/>
      <c r="B85" s="176" t="s">
        <v>39</v>
      </c>
      <c r="C85" s="70">
        <v>173</v>
      </c>
      <c r="D85" s="76">
        <f t="shared" si="0"/>
        <v>0.029410000000000002</v>
      </c>
      <c r="E85" s="72">
        <v>35000</v>
      </c>
      <c r="F85" s="78">
        <f>E85*D85/1000</f>
        <v>1.0293500000000002</v>
      </c>
      <c r="G85" s="29"/>
    </row>
    <row r="86" spans="1:7" ht="15.75">
      <c r="A86" s="29"/>
      <c r="B86" s="81" t="s">
        <v>40</v>
      </c>
      <c r="C86" s="75">
        <v>70</v>
      </c>
      <c r="D86" s="76">
        <f t="shared" si="0"/>
        <v>0.0119</v>
      </c>
      <c r="E86" s="72">
        <v>36000</v>
      </c>
      <c r="F86" s="78">
        <f t="shared" si="1"/>
        <v>0.42840000000000006</v>
      </c>
      <c r="G86" s="29"/>
    </row>
    <row r="87" spans="1:7" ht="15.75">
      <c r="A87" s="29"/>
      <c r="B87" s="81" t="s">
        <v>41</v>
      </c>
      <c r="C87" s="75">
        <v>40</v>
      </c>
      <c r="D87" s="76">
        <f t="shared" si="0"/>
        <v>0.0068000000000000005</v>
      </c>
      <c r="E87" s="72">
        <v>35000</v>
      </c>
      <c r="F87" s="78">
        <f t="shared" si="1"/>
        <v>0.23800000000000002</v>
      </c>
      <c r="G87" s="29"/>
    </row>
    <row r="88" spans="1:7" ht="15.75">
      <c r="A88" s="29"/>
      <c r="B88" s="81" t="s">
        <v>42</v>
      </c>
      <c r="C88" s="75">
        <v>25</v>
      </c>
      <c r="D88" s="76">
        <f t="shared" si="0"/>
        <v>0.00425</v>
      </c>
      <c r="E88" s="72">
        <v>30000</v>
      </c>
      <c r="F88" s="78">
        <f t="shared" si="1"/>
        <v>0.1275</v>
      </c>
      <c r="G88" s="29"/>
    </row>
    <row r="89" spans="1:7" ht="33" customHeight="1">
      <c r="A89" s="29"/>
      <c r="B89" s="81" t="s">
        <v>174</v>
      </c>
      <c r="C89" s="75">
        <v>40</v>
      </c>
      <c r="D89" s="76">
        <f t="shared" si="0"/>
        <v>0.0068000000000000005</v>
      </c>
      <c r="E89" s="72">
        <v>285000</v>
      </c>
      <c r="F89" s="78">
        <f t="shared" si="1"/>
        <v>1.9380000000000002</v>
      </c>
      <c r="G89" s="29"/>
    </row>
    <row r="90" spans="1:7" ht="15.75">
      <c r="A90" s="29"/>
      <c r="B90" s="81" t="s">
        <v>91</v>
      </c>
      <c r="C90" s="75">
        <v>5</v>
      </c>
      <c r="D90" s="76">
        <f t="shared" si="0"/>
        <v>0.0008500000000000001</v>
      </c>
      <c r="E90" s="72">
        <v>135000</v>
      </c>
      <c r="F90" s="78">
        <f t="shared" si="1"/>
        <v>0.11475000000000002</v>
      </c>
      <c r="G90" s="29"/>
    </row>
    <row r="91" spans="1:7" ht="31.5">
      <c r="A91" s="29"/>
      <c r="B91" s="81" t="s">
        <v>151</v>
      </c>
      <c r="C91" s="75">
        <v>21</v>
      </c>
      <c r="D91" s="76">
        <f t="shared" si="0"/>
        <v>0.0035700000000000003</v>
      </c>
      <c r="E91" s="72">
        <v>120000</v>
      </c>
      <c r="F91" s="78">
        <f t="shared" si="1"/>
        <v>0.42840000000000006</v>
      </c>
      <c r="G91" s="29"/>
    </row>
    <row r="92" spans="1:7" ht="31.5">
      <c r="A92" s="29"/>
      <c r="B92" s="81" t="s">
        <v>152</v>
      </c>
      <c r="C92" s="75">
        <v>0.45</v>
      </c>
      <c r="D92" s="76">
        <f>C92*$E$11</f>
        <v>0.07650000000000001</v>
      </c>
      <c r="E92" s="72">
        <v>6500</v>
      </c>
      <c r="F92" s="78">
        <f t="shared" si="1"/>
        <v>0.4972500000000001</v>
      </c>
      <c r="G92" s="29"/>
    </row>
    <row r="93" spans="1:7" ht="16.5" thickBot="1">
      <c r="A93" s="29"/>
      <c r="B93" s="115"/>
      <c r="C93" s="238"/>
      <c r="D93" s="76"/>
      <c r="E93" s="72"/>
      <c r="F93" s="239"/>
      <c r="G93" s="29"/>
    </row>
    <row r="94" spans="1:7" ht="16.5" thickBot="1">
      <c r="A94" s="29"/>
      <c r="B94" s="240" t="s">
        <v>43</v>
      </c>
      <c r="C94" s="109"/>
      <c r="D94" s="110"/>
      <c r="E94" s="110"/>
      <c r="F94" s="100">
        <f>SUM(F18:F83:F85:F93)</f>
        <v>14.908692300000002</v>
      </c>
      <c r="G94" s="29"/>
    </row>
    <row r="95" spans="1:7" ht="16.5" thickBot="1">
      <c r="A95" s="29"/>
      <c r="B95" s="111" t="s">
        <v>49</v>
      </c>
      <c r="C95" s="99"/>
      <c r="D95" s="99"/>
      <c r="E95" s="241"/>
      <c r="F95" s="113">
        <f>F94/$E$11</f>
        <v>87.69819000000001</v>
      </c>
      <c r="G95" s="29"/>
    </row>
    <row r="96" spans="1:7" ht="15.75">
      <c r="A96" s="29"/>
      <c r="B96" s="24"/>
      <c r="C96" s="233"/>
      <c r="D96" s="25"/>
      <c r="E96" s="233"/>
      <c r="F96" s="25"/>
      <c r="G96" s="29"/>
    </row>
    <row r="97" spans="1:7" ht="15.75">
      <c r="A97" s="29"/>
      <c r="B97" s="21"/>
      <c r="C97" s="21"/>
      <c r="D97" s="21"/>
      <c r="E97" s="21"/>
      <c r="F97" s="25"/>
      <c r="G97" s="29"/>
    </row>
    <row r="98" spans="1:7" ht="15.75">
      <c r="A98" s="29"/>
      <c r="B98" s="53" t="s">
        <v>188</v>
      </c>
      <c r="C98" s="53"/>
      <c r="D98" s="21"/>
      <c r="E98" s="247" t="s">
        <v>189</v>
      </c>
      <c r="F98" s="247"/>
      <c r="G98" s="29"/>
    </row>
    <row r="99" spans="2:7" ht="15.75">
      <c r="B99" s="24"/>
      <c r="C99" s="25"/>
      <c r="D99" s="25"/>
      <c r="E99" s="25"/>
      <c r="F99" s="25"/>
      <c r="G99" s="22"/>
    </row>
    <row r="100" spans="2:7" ht="15.75">
      <c r="B100" s="24"/>
      <c r="C100" s="25"/>
      <c r="D100" s="25"/>
      <c r="E100" s="25"/>
      <c r="F100" s="23"/>
      <c r="G100" s="22"/>
    </row>
    <row r="101" spans="2:7" ht="15.75">
      <c r="B101" s="21"/>
      <c r="C101" s="21"/>
      <c r="D101" s="21"/>
      <c r="E101" s="21"/>
      <c r="F101" s="21"/>
      <c r="G101" s="22"/>
    </row>
    <row r="102" spans="2:7" ht="15.75">
      <c r="B102" s="21"/>
      <c r="C102" s="21"/>
      <c r="D102" s="21"/>
      <c r="E102" s="21"/>
      <c r="F102" s="21"/>
      <c r="G102" s="22"/>
    </row>
    <row r="103" spans="2:7" ht="15.75">
      <c r="B103" s="21"/>
      <c r="C103" s="21"/>
      <c r="D103" s="21"/>
      <c r="E103" s="21"/>
      <c r="F103" s="21"/>
      <c r="G103" s="22"/>
    </row>
    <row r="104" spans="2:7" ht="15.75">
      <c r="B104" s="21"/>
      <c r="C104" s="21"/>
      <c r="D104" s="21"/>
      <c r="E104" s="21"/>
      <c r="F104" s="21"/>
      <c r="G104" s="22"/>
    </row>
  </sheetData>
  <mergeCells count="8">
    <mergeCell ref="E1:F1"/>
    <mergeCell ref="E2:F2"/>
    <mergeCell ref="E3:F3"/>
    <mergeCell ref="B6:F6"/>
    <mergeCell ref="B9:F9"/>
    <mergeCell ref="E98:F98"/>
    <mergeCell ref="B7:G7"/>
    <mergeCell ref="B8:F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81" r:id="rId1"/>
  <rowBreaks count="1" manualBreakCount="1">
    <brk id="53" min="1" max="5" man="1"/>
  </rowBreaks>
  <colBreaks count="1" manualBreakCount="1">
    <brk id="6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2010-10-28T13:29:26Z</cp:lastPrinted>
  <dcterms:created xsi:type="dcterms:W3CDTF">2006-12-11T08:15:45Z</dcterms:created>
  <dcterms:modified xsi:type="dcterms:W3CDTF">2010-12-21T14:29:59Z</dcterms:modified>
  <cp:category/>
  <cp:version/>
  <cp:contentType/>
  <cp:contentStatus/>
</cp:coreProperties>
</file>