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 Приложение №5" sheetId="1" r:id="rId1"/>
    <sheet name="Приложение № 6" sheetId="2" r:id="rId2"/>
    <sheet name="Приложение №7" sheetId="3" r:id="rId3"/>
    <sheet name="Приложение № 8" sheetId="4" r:id="rId4"/>
  </sheets>
  <definedNames>
    <definedName name="_xlnm.Print_Area" localSheetId="0">' Приложение №5'!$B$1:$F$90</definedName>
    <definedName name="_xlnm.Print_Area" localSheetId="1">'Приложение № 6'!$B$1:$F$90</definedName>
    <definedName name="_xlnm.Print_Area" localSheetId="3">'Приложение № 8'!$B$1:$F$85</definedName>
    <definedName name="_xlnm.Print_Area" localSheetId="2">'Приложение №7'!$B$1:$F$85</definedName>
  </definedNames>
  <calcPr fullCalcOnLoad="1"/>
</workbook>
</file>

<file path=xl/sharedStrings.xml><?xml version="1.0" encoding="utf-8"?>
<sst xmlns="http://schemas.openxmlformats.org/spreadsheetml/2006/main" count="384" uniqueCount="115">
  <si>
    <t>Расчет-обоснование</t>
  </si>
  <si>
    <t>количество  детей</t>
  </si>
  <si>
    <t xml:space="preserve"> тыс.дет/дн.</t>
  </si>
  <si>
    <t>Наименование</t>
  </si>
  <si>
    <t>Норма на</t>
  </si>
  <si>
    <t>Общая</t>
  </si>
  <si>
    <t>Средне-</t>
  </si>
  <si>
    <t>Стоимость</t>
  </si>
  <si>
    <t>продуктов</t>
  </si>
  <si>
    <t>1 школьн.</t>
  </si>
  <si>
    <t>потреб-</t>
  </si>
  <si>
    <t>годовая</t>
  </si>
  <si>
    <t>питания</t>
  </si>
  <si>
    <t>в день</t>
  </si>
  <si>
    <t xml:space="preserve">ность </t>
  </si>
  <si>
    <t>цена руб./тн.</t>
  </si>
  <si>
    <t>по норме</t>
  </si>
  <si>
    <t>с учетом</t>
  </si>
  <si>
    <t>грамм</t>
  </si>
  <si>
    <t xml:space="preserve"> тонн</t>
  </si>
  <si>
    <t>индек-дефлят.</t>
  </si>
  <si>
    <t>тыс.руб.</t>
  </si>
  <si>
    <t>Хлеб пшеничный</t>
  </si>
  <si>
    <t>Мука пшеничная</t>
  </si>
  <si>
    <t>Крупа гречневая</t>
  </si>
  <si>
    <t>Рис</t>
  </si>
  <si>
    <t>Макаронные  изделия</t>
  </si>
  <si>
    <t>Печенье</t>
  </si>
  <si>
    <t>Пряники</t>
  </si>
  <si>
    <t>Вафли</t>
  </si>
  <si>
    <t>Сухофрукты</t>
  </si>
  <si>
    <t>Апельсины</t>
  </si>
  <si>
    <t>Бананы</t>
  </si>
  <si>
    <t>Яблоки</t>
  </si>
  <si>
    <t>Груши</t>
  </si>
  <si>
    <t>Соки натуральные</t>
  </si>
  <si>
    <t>Лук репчатый</t>
  </si>
  <si>
    <t>Огурцы св.</t>
  </si>
  <si>
    <t>Помидоры св.</t>
  </si>
  <si>
    <t>Сахар</t>
  </si>
  <si>
    <t>Масло сливочное</t>
  </si>
  <si>
    <t>Масло растительное</t>
  </si>
  <si>
    <t>Рыба хек</t>
  </si>
  <si>
    <t>Рыба треска</t>
  </si>
  <si>
    <t>Чай</t>
  </si>
  <si>
    <t>Кисель фруктовый</t>
  </si>
  <si>
    <t>Соль</t>
  </si>
  <si>
    <t>Творог ( жирность - 9%)</t>
  </si>
  <si>
    <t>Сельскохозяйственная продукция:</t>
  </si>
  <si>
    <t>Картофель</t>
  </si>
  <si>
    <t>Капуста</t>
  </si>
  <si>
    <t>Морковь</t>
  </si>
  <si>
    <t>Свекла</t>
  </si>
  <si>
    <t>ВСЕГО по району:</t>
  </si>
  <si>
    <t>Затраты на переработку</t>
  </si>
  <si>
    <t>Стоимость переработки</t>
  </si>
  <si>
    <t>Размер транспортных услуг</t>
  </si>
  <si>
    <t>Стоимость транспортных услуг</t>
  </si>
  <si>
    <t>ВСЕГО по району :</t>
  </si>
  <si>
    <t>Норматив стоимости питания 1 детодня, руб.</t>
  </si>
  <si>
    <t>Хлеб из ржаной муки</t>
  </si>
  <si>
    <t>Горох</t>
  </si>
  <si>
    <t>Крупа перловая</t>
  </si>
  <si>
    <t>Консервы рыбные (горбуша)</t>
  </si>
  <si>
    <t>Консервы рыбные (сайра)</t>
  </si>
  <si>
    <t>Лавровый лист</t>
  </si>
  <si>
    <t>Чеснок</t>
  </si>
  <si>
    <t>Томатная паста</t>
  </si>
  <si>
    <t xml:space="preserve">Мясо говядина туш. </t>
  </si>
  <si>
    <t>Печень говяжья</t>
  </si>
  <si>
    <t>Мясо птицы</t>
  </si>
  <si>
    <t>обед</t>
  </si>
  <si>
    <t>имеющих в своем штате поваров</t>
  </si>
  <si>
    <t>Зеленый горошек</t>
  </si>
  <si>
    <t>Лимоны</t>
  </si>
  <si>
    <t>Сельдь с/сол.</t>
  </si>
  <si>
    <t>Ряженка (жирность 3,2%)</t>
  </si>
  <si>
    <t>Сыр</t>
  </si>
  <si>
    <t>Какао</t>
  </si>
  <si>
    <t>Дрожжи</t>
  </si>
  <si>
    <t xml:space="preserve">Зеленый горошек </t>
  </si>
  <si>
    <t>Цыплята</t>
  </si>
  <si>
    <t>Сельдь с/сол</t>
  </si>
  <si>
    <t>Ряженка (жирн. 3,2%)</t>
  </si>
  <si>
    <t>получившими на торгах право организации питания</t>
  </si>
  <si>
    <t>заключивших муниципальные контракты с предприятиями,</t>
  </si>
  <si>
    <t>Утверждено постановлением</t>
  </si>
  <si>
    <t>Главы муниципального района</t>
  </si>
  <si>
    <t>Приложение № 5</t>
  </si>
  <si>
    <t>муниципальных общеобразовательных школ (обед) ,</t>
  </si>
  <si>
    <t>Яйцо  (тыс.штук)              ( С.Т. - 1)</t>
  </si>
  <si>
    <t>Приложение № 6</t>
  </si>
  <si>
    <t>Яйцо  (тыс.штук)           ( С.Т. - 1)</t>
  </si>
  <si>
    <t>Приложение № 7</t>
  </si>
  <si>
    <t>Яйцо  (тыс.штук)                    ( С.Т. - 1)</t>
  </si>
  <si>
    <t>Приложение № 8</t>
  </si>
  <si>
    <t>Яйцо  (тыс.штук)                     ( С.Т. - 1)</t>
  </si>
  <si>
    <t>на 2011 год</t>
  </si>
  <si>
    <t>количество дней питания в 2011 году</t>
  </si>
  <si>
    <t>Мясо говядина на кости ( 1 кат.)</t>
  </si>
  <si>
    <t>Колбасные изделия для детского питания</t>
  </si>
  <si>
    <t>Огурцы соленые</t>
  </si>
  <si>
    <t>Икра кабачковая для детского питания</t>
  </si>
  <si>
    <t>Кукуруза сахарная</t>
  </si>
  <si>
    <t>Сметана ( жирность - 15%)</t>
  </si>
  <si>
    <t>Молоко (в пакетах базисн. жирности 2,5-3,2%)</t>
  </si>
  <si>
    <t>Начальник управления образования</t>
  </si>
  <si>
    <t xml:space="preserve">              Дударева О.К.</t>
  </si>
  <si>
    <t xml:space="preserve">       нормы денежного обеспечения питанием одного учащегося 7-10 лет </t>
  </si>
  <si>
    <t xml:space="preserve">       нормы денежного обеспечения питанием одного учащегося 11-18 лет </t>
  </si>
  <si>
    <t xml:space="preserve">       ннормы денежного обеспечения питанием одного учащегося 7-10 лет    </t>
  </si>
  <si>
    <t>от_____15.11.2010________ №__1882-___ПГ____</t>
  </si>
  <si>
    <t>от_____15.11.2010________ №1882-ПГ_________</t>
  </si>
  <si>
    <t>от____15.11.2010_________ №_1882-ПГ________</t>
  </si>
  <si>
    <t>от_____15.11.2010________ №___1882-ПГ______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</si>
</sst>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_р_.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9" fontId="2" fillId="0" borderId="0" xfId="17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2" fontId="2" fillId="2" borderId="20" xfId="0" applyNumberFormat="1" applyFont="1" applyFill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9" fontId="2" fillId="2" borderId="22" xfId="0" applyNumberFormat="1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2" fontId="2" fillId="2" borderId="25" xfId="0" applyNumberFormat="1" applyFont="1" applyFill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2" fontId="2" fillId="2" borderId="28" xfId="0" applyNumberFormat="1" applyFont="1" applyFill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9" fontId="2" fillId="2" borderId="29" xfId="0" applyNumberFormat="1" applyFont="1" applyFill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167" fontId="2" fillId="2" borderId="2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2" fontId="2" fillId="2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169" fontId="2" fillId="2" borderId="33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169" fontId="2" fillId="2" borderId="35" xfId="0" applyNumberFormat="1" applyFont="1" applyFill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169" fontId="2" fillId="2" borderId="13" xfId="0" applyNumberFormat="1" applyFont="1" applyFill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9" fontId="2" fillId="0" borderId="30" xfId="17" applyFont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2" fontId="7" fillId="2" borderId="3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2" fontId="2" fillId="2" borderId="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75" zoomScaleNormal="75" workbookViewId="0" topLeftCell="B1">
      <selection activeCell="E4" sqref="E4"/>
    </sheetView>
  </sheetViews>
  <sheetFormatPr defaultColWidth="9.00390625" defaultRowHeight="12.75"/>
  <cols>
    <col min="2" max="2" width="27.75390625" style="84" customWidth="1"/>
    <col min="3" max="3" width="13.75390625" style="84" customWidth="1"/>
    <col min="4" max="4" width="14.375" style="84" customWidth="1"/>
    <col min="5" max="5" width="18.125" style="84" customWidth="1"/>
    <col min="6" max="6" width="22.125" style="84" customWidth="1"/>
  </cols>
  <sheetData>
    <row r="1" spans="1:7" ht="15.75">
      <c r="A1" s="4"/>
      <c r="B1" s="2"/>
      <c r="C1" s="7"/>
      <c r="D1" s="2"/>
      <c r="E1" s="90" t="s">
        <v>88</v>
      </c>
      <c r="F1" s="90"/>
      <c r="G1" s="4"/>
    </row>
    <row r="2" spans="1:7" ht="15.75">
      <c r="A2" s="4"/>
      <c r="B2" s="2"/>
      <c r="C2" s="7"/>
      <c r="D2" s="2"/>
      <c r="E2" s="90" t="s">
        <v>86</v>
      </c>
      <c r="F2" s="90"/>
      <c r="G2" s="4"/>
    </row>
    <row r="3" spans="1:7" ht="15.75">
      <c r="A3" s="4"/>
      <c r="B3" s="2"/>
      <c r="C3" s="7"/>
      <c r="D3" s="2"/>
      <c r="E3" s="90" t="s">
        <v>87</v>
      </c>
      <c r="F3" s="90"/>
      <c r="G3" s="4"/>
    </row>
    <row r="4" spans="1:7" ht="15.75">
      <c r="A4" s="4"/>
      <c r="B4" s="2"/>
      <c r="C4" s="7"/>
      <c r="D4" s="2"/>
      <c r="E4" s="8" t="s">
        <v>114</v>
      </c>
      <c r="F4" s="9"/>
      <c r="G4" s="4"/>
    </row>
    <row r="5" spans="1:7" ht="15.75">
      <c r="A5" s="4"/>
      <c r="B5" s="2"/>
      <c r="C5" s="2"/>
      <c r="D5" s="2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8" ht="16.5">
      <c r="A8" s="5"/>
      <c r="B8" s="91" t="s">
        <v>108</v>
      </c>
      <c r="C8" s="91"/>
      <c r="D8" s="91"/>
      <c r="E8" s="91"/>
      <c r="F8" s="91"/>
      <c r="G8" s="5"/>
      <c r="H8" s="5"/>
    </row>
    <row r="9" spans="1:7" ht="16.5">
      <c r="A9" s="5"/>
      <c r="B9" s="91" t="s">
        <v>89</v>
      </c>
      <c r="C9" s="91"/>
      <c r="D9" s="91"/>
      <c r="E9" s="91"/>
      <c r="F9" s="91"/>
      <c r="G9" s="5"/>
    </row>
    <row r="10" spans="1:7" ht="16.5">
      <c r="A10" s="5"/>
      <c r="B10" s="91" t="s">
        <v>85</v>
      </c>
      <c r="C10" s="91"/>
      <c r="D10" s="91"/>
      <c r="E10" s="91"/>
      <c r="F10" s="91"/>
      <c r="G10" s="5"/>
    </row>
    <row r="11" spans="1:7" ht="16.5">
      <c r="A11" s="5"/>
      <c r="B11" s="91" t="s">
        <v>84</v>
      </c>
      <c r="C11" s="91"/>
      <c r="D11" s="91"/>
      <c r="E11" s="91"/>
      <c r="F11" s="91"/>
      <c r="G11" s="5"/>
    </row>
    <row r="12" spans="1:7" ht="16.5">
      <c r="A12" s="4"/>
      <c r="B12" s="93" t="s">
        <v>97</v>
      </c>
      <c r="C12" s="93"/>
      <c r="D12" s="93"/>
      <c r="E12" s="93"/>
      <c r="F12" s="93"/>
      <c r="G12" s="93"/>
    </row>
    <row r="13" spans="1:7" ht="57" customHeight="1">
      <c r="A13" s="4"/>
      <c r="B13" s="10"/>
      <c r="C13" s="11" t="s">
        <v>1</v>
      </c>
      <c r="D13" s="11" t="s">
        <v>98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71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35</v>
      </c>
      <c r="D22" s="33">
        <f>C22*$E$14/1000</f>
        <v>0.00595</v>
      </c>
      <c r="E22" s="34">
        <v>32880</v>
      </c>
      <c r="F22" s="35">
        <f>D22*E22/1000</f>
        <v>0.19563600000000003</v>
      </c>
      <c r="G22" s="4"/>
    </row>
    <row r="23" spans="1:7" ht="16.5" customHeight="1">
      <c r="A23" s="4"/>
      <c r="B23" s="36" t="s">
        <v>60</v>
      </c>
      <c r="C23" s="37">
        <v>44</v>
      </c>
      <c r="D23" s="38">
        <f>C23*$E$14/1000</f>
        <v>0.0074800000000000005</v>
      </c>
      <c r="E23" s="34">
        <v>21580</v>
      </c>
      <c r="F23" s="39">
        <f>D23*E23/1000</f>
        <v>0.16141840000000002</v>
      </c>
      <c r="G23" s="4"/>
    </row>
    <row r="24" spans="1:7" ht="15.75">
      <c r="A24" s="4"/>
      <c r="B24" s="40" t="s">
        <v>23</v>
      </c>
      <c r="C24" s="41">
        <v>5.25</v>
      </c>
      <c r="D24" s="42">
        <f aca="true" t="shared" si="0" ref="D24:D77">C24*$E$14/1000</f>
        <v>0.0008925000000000001</v>
      </c>
      <c r="E24" s="43">
        <v>28000</v>
      </c>
      <c r="F24" s="44">
        <f aca="true" t="shared" si="1" ref="F24:F78">D24*E24/1000</f>
        <v>0.024990000000000002</v>
      </c>
      <c r="G24" s="4"/>
    </row>
    <row r="25" spans="1:7" ht="15.75">
      <c r="A25" s="4"/>
      <c r="B25" s="40" t="s">
        <v>61</v>
      </c>
      <c r="C25" s="41">
        <v>3</v>
      </c>
      <c r="D25" s="42">
        <f t="shared" si="0"/>
        <v>0.00051</v>
      </c>
      <c r="E25" s="43">
        <v>27900</v>
      </c>
      <c r="F25" s="44">
        <f t="shared" si="1"/>
        <v>0.014229</v>
      </c>
      <c r="G25" s="4"/>
    </row>
    <row r="26" spans="1:7" ht="15.75">
      <c r="A26" s="4"/>
      <c r="B26" s="40" t="s">
        <v>24</v>
      </c>
      <c r="C26" s="41">
        <v>6</v>
      </c>
      <c r="D26" s="42">
        <f t="shared" si="0"/>
        <v>0.00102</v>
      </c>
      <c r="E26" s="43">
        <v>60000</v>
      </c>
      <c r="F26" s="44">
        <f t="shared" si="1"/>
        <v>0.061200000000000004</v>
      </c>
      <c r="G26" s="4"/>
    </row>
    <row r="27" spans="1:7" ht="15.75">
      <c r="A27" s="4"/>
      <c r="B27" s="40" t="s">
        <v>25</v>
      </c>
      <c r="C27" s="41">
        <v>6</v>
      </c>
      <c r="D27" s="42">
        <f t="shared" si="0"/>
        <v>0.00102</v>
      </c>
      <c r="E27" s="43">
        <v>45000</v>
      </c>
      <c r="F27" s="44">
        <f t="shared" si="1"/>
        <v>0.0459</v>
      </c>
      <c r="G27" s="4"/>
    </row>
    <row r="28" spans="1:7" ht="15.75" customHeight="1">
      <c r="A28" s="4"/>
      <c r="B28" s="40" t="s">
        <v>26</v>
      </c>
      <c r="C28" s="45">
        <v>6.25</v>
      </c>
      <c r="D28" s="46">
        <f t="shared" si="0"/>
        <v>0.0010625</v>
      </c>
      <c r="E28" s="43">
        <v>32000</v>
      </c>
      <c r="F28" s="44">
        <f t="shared" si="1"/>
        <v>0.034</v>
      </c>
      <c r="G28" s="4"/>
    </row>
    <row r="29" spans="1:7" ht="15.75">
      <c r="A29" s="4"/>
      <c r="B29" s="40" t="s">
        <v>62</v>
      </c>
      <c r="C29" s="45">
        <v>0.75</v>
      </c>
      <c r="D29" s="46">
        <f t="shared" si="0"/>
        <v>0.0001275</v>
      </c>
      <c r="E29" s="43">
        <v>26000</v>
      </c>
      <c r="F29" s="44">
        <f t="shared" si="1"/>
        <v>0.0033150000000000002</v>
      </c>
      <c r="G29" s="4"/>
    </row>
    <row r="30" spans="1:7" ht="15.75">
      <c r="A30" s="4"/>
      <c r="B30" s="40" t="s">
        <v>27</v>
      </c>
      <c r="C30" s="45">
        <v>1</v>
      </c>
      <c r="D30" s="46">
        <f t="shared" si="0"/>
        <v>0.00017</v>
      </c>
      <c r="E30" s="43">
        <v>75000</v>
      </c>
      <c r="F30" s="44">
        <f t="shared" si="1"/>
        <v>0.012750000000000001</v>
      </c>
      <c r="G30" s="4"/>
    </row>
    <row r="31" spans="1:7" ht="15.75">
      <c r="A31" s="4"/>
      <c r="B31" s="40" t="s">
        <v>28</v>
      </c>
      <c r="C31" s="45">
        <v>1</v>
      </c>
      <c r="D31" s="46">
        <f t="shared" si="0"/>
        <v>0.00017</v>
      </c>
      <c r="E31" s="43">
        <v>82000</v>
      </c>
      <c r="F31" s="44">
        <f t="shared" si="1"/>
        <v>0.013940000000000001</v>
      </c>
      <c r="G31" s="4"/>
    </row>
    <row r="32" spans="1:7" ht="15.75">
      <c r="A32" s="4"/>
      <c r="B32" s="40" t="s">
        <v>29</v>
      </c>
      <c r="C32" s="45">
        <v>1</v>
      </c>
      <c r="D32" s="46">
        <f t="shared" si="0"/>
        <v>0.00017</v>
      </c>
      <c r="E32" s="43">
        <v>97000</v>
      </c>
      <c r="F32" s="44">
        <f t="shared" si="1"/>
        <v>0.01649</v>
      </c>
      <c r="G32" s="4"/>
    </row>
    <row r="33" spans="1:7" ht="15.75">
      <c r="A33" s="4"/>
      <c r="B33" s="40" t="s">
        <v>30</v>
      </c>
      <c r="C33" s="41">
        <v>6.25</v>
      </c>
      <c r="D33" s="42">
        <f t="shared" si="0"/>
        <v>0.0010625</v>
      </c>
      <c r="E33" s="43">
        <v>45000</v>
      </c>
      <c r="F33" s="44">
        <f t="shared" si="1"/>
        <v>0.0478125</v>
      </c>
      <c r="G33" s="4"/>
    </row>
    <row r="34" spans="1:7" ht="15.75">
      <c r="A34" s="4"/>
      <c r="B34" s="40" t="s">
        <v>31</v>
      </c>
      <c r="C34" s="41">
        <v>12</v>
      </c>
      <c r="D34" s="42">
        <f t="shared" si="0"/>
        <v>0.00204</v>
      </c>
      <c r="E34" s="43">
        <v>63000</v>
      </c>
      <c r="F34" s="44">
        <f t="shared" si="1"/>
        <v>0.12852000000000002</v>
      </c>
      <c r="G34" s="4"/>
    </row>
    <row r="35" spans="1:7" ht="15.75">
      <c r="A35" s="4"/>
      <c r="B35" s="40" t="s">
        <v>32</v>
      </c>
      <c r="C35" s="41">
        <v>18</v>
      </c>
      <c r="D35" s="42">
        <f t="shared" si="0"/>
        <v>0.0030600000000000002</v>
      </c>
      <c r="E35" s="43">
        <v>63000</v>
      </c>
      <c r="F35" s="44">
        <f t="shared" si="1"/>
        <v>0.19278</v>
      </c>
      <c r="G35" s="4"/>
    </row>
    <row r="36" spans="1:7" ht="15.75">
      <c r="A36" s="4"/>
      <c r="B36" s="40" t="s">
        <v>33</v>
      </c>
      <c r="C36" s="41">
        <v>20</v>
      </c>
      <c r="D36" s="42">
        <f t="shared" si="0"/>
        <v>0.0034000000000000002</v>
      </c>
      <c r="E36" s="43">
        <v>68000</v>
      </c>
      <c r="F36" s="44">
        <f t="shared" si="1"/>
        <v>0.23120000000000002</v>
      </c>
      <c r="G36" s="4"/>
    </row>
    <row r="37" spans="1:7" ht="15.75">
      <c r="A37" s="4"/>
      <c r="B37" s="40" t="s">
        <v>74</v>
      </c>
      <c r="C37" s="41">
        <v>5</v>
      </c>
      <c r="D37" s="42">
        <f t="shared" si="0"/>
        <v>0.0008500000000000001</v>
      </c>
      <c r="E37" s="43">
        <v>89000</v>
      </c>
      <c r="F37" s="44">
        <f t="shared" si="1"/>
        <v>0.07565000000000001</v>
      </c>
      <c r="G37" s="4"/>
    </row>
    <row r="38" spans="1:7" ht="15.75">
      <c r="A38" s="4"/>
      <c r="B38" s="40" t="s">
        <v>34</v>
      </c>
      <c r="C38" s="41">
        <v>15</v>
      </c>
      <c r="D38" s="42">
        <f t="shared" si="0"/>
        <v>0.00255</v>
      </c>
      <c r="E38" s="43">
        <v>82000</v>
      </c>
      <c r="F38" s="44">
        <f t="shared" si="1"/>
        <v>0.20910000000000004</v>
      </c>
      <c r="G38" s="4"/>
    </row>
    <row r="39" spans="1:7" ht="15.75">
      <c r="A39" s="4"/>
      <c r="B39" s="40" t="s">
        <v>35</v>
      </c>
      <c r="C39" s="41">
        <v>70</v>
      </c>
      <c r="D39" s="42">
        <f t="shared" si="0"/>
        <v>0.0119</v>
      </c>
      <c r="E39" s="43">
        <v>40000</v>
      </c>
      <c r="F39" s="44">
        <f t="shared" si="1"/>
        <v>0.47600000000000003</v>
      </c>
      <c r="G39" s="4"/>
    </row>
    <row r="40" spans="1:7" ht="15.75">
      <c r="A40" s="4"/>
      <c r="B40" s="47" t="s">
        <v>36</v>
      </c>
      <c r="C40" s="41">
        <v>7</v>
      </c>
      <c r="D40" s="42">
        <f t="shared" si="0"/>
        <v>0.00119</v>
      </c>
      <c r="E40" s="43">
        <v>27500</v>
      </c>
      <c r="F40" s="44">
        <f t="shared" si="1"/>
        <v>0.032725000000000004</v>
      </c>
      <c r="G40" s="4"/>
    </row>
    <row r="41" spans="1:7" ht="15.75">
      <c r="A41" s="4"/>
      <c r="B41" s="47" t="s">
        <v>66</v>
      </c>
      <c r="C41" s="41">
        <v>0.1</v>
      </c>
      <c r="D41" s="42">
        <f t="shared" si="0"/>
        <v>1.7E-05</v>
      </c>
      <c r="E41" s="43">
        <v>85000</v>
      </c>
      <c r="F41" s="44">
        <f t="shared" si="1"/>
        <v>0.001445</v>
      </c>
      <c r="G41" s="4"/>
    </row>
    <row r="42" spans="1:7" ht="15.75">
      <c r="A42" s="4"/>
      <c r="B42" s="47" t="s">
        <v>37</v>
      </c>
      <c r="C42" s="41">
        <v>20</v>
      </c>
      <c r="D42" s="42">
        <f t="shared" si="0"/>
        <v>0.0034000000000000002</v>
      </c>
      <c r="E42" s="43">
        <v>90000</v>
      </c>
      <c r="F42" s="44">
        <f t="shared" si="1"/>
        <v>0.306</v>
      </c>
      <c r="G42" s="4"/>
    </row>
    <row r="43" spans="1:7" ht="15.75">
      <c r="A43" s="4"/>
      <c r="B43" s="47" t="s">
        <v>38</v>
      </c>
      <c r="C43" s="41">
        <v>20</v>
      </c>
      <c r="D43" s="42">
        <f t="shared" si="0"/>
        <v>0.0034000000000000002</v>
      </c>
      <c r="E43" s="43">
        <v>92000</v>
      </c>
      <c r="F43" s="44">
        <f t="shared" si="1"/>
        <v>0.3128</v>
      </c>
      <c r="G43" s="4"/>
    </row>
    <row r="44" spans="1:7" ht="31.5">
      <c r="A44" s="4"/>
      <c r="B44" s="47" t="s">
        <v>102</v>
      </c>
      <c r="C44" s="41">
        <v>5</v>
      </c>
      <c r="D44" s="42">
        <f t="shared" si="0"/>
        <v>0.0008500000000000001</v>
      </c>
      <c r="E44" s="43">
        <v>65000</v>
      </c>
      <c r="F44" s="44">
        <f t="shared" si="1"/>
        <v>0.05525000000000001</v>
      </c>
      <c r="G44" s="4"/>
    </row>
    <row r="45" spans="1:7" ht="15.75">
      <c r="A45" s="4"/>
      <c r="B45" s="47" t="s">
        <v>73</v>
      </c>
      <c r="C45" s="41">
        <v>5</v>
      </c>
      <c r="D45" s="42">
        <f t="shared" si="0"/>
        <v>0.0008500000000000001</v>
      </c>
      <c r="E45" s="43">
        <v>85000</v>
      </c>
      <c r="F45" s="44">
        <f t="shared" si="1"/>
        <v>0.07225</v>
      </c>
      <c r="G45" s="4"/>
    </row>
    <row r="46" spans="1:7" ht="15.75">
      <c r="A46" s="4"/>
      <c r="B46" s="47" t="s">
        <v>103</v>
      </c>
      <c r="C46" s="41">
        <v>2</v>
      </c>
      <c r="D46" s="42">
        <f t="shared" si="0"/>
        <v>0.00034</v>
      </c>
      <c r="E46" s="43">
        <v>94000</v>
      </c>
      <c r="F46" s="44">
        <f t="shared" si="1"/>
        <v>0.03196</v>
      </c>
      <c r="G46" s="4"/>
    </row>
    <row r="47" spans="1:7" ht="15.75">
      <c r="A47" s="4"/>
      <c r="B47" s="47" t="s">
        <v>67</v>
      </c>
      <c r="C47" s="41">
        <v>1.4</v>
      </c>
      <c r="D47" s="42">
        <f t="shared" si="0"/>
        <v>0.00023799999999999998</v>
      </c>
      <c r="E47" s="43">
        <v>94000</v>
      </c>
      <c r="F47" s="44">
        <f t="shared" si="1"/>
        <v>0.022372</v>
      </c>
      <c r="G47" s="4"/>
    </row>
    <row r="48" spans="1:7" ht="34.5" customHeight="1">
      <c r="A48" s="4"/>
      <c r="B48" s="40" t="s">
        <v>101</v>
      </c>
      <c r="C48" s="41">
        <v>3</v>
      </c>
      <c r="D48" s="42">
        <f t="shared" si="0"/>
        <v>0.00051</v>
      </c>
      <c r="E48" s="43">
        <v>91000</v>
      </c>
      <c r="F48" s="44">
        <f t="shared" si="1"/>
        <v>0.04641000000000001</v>
      </c>
      <c r="G48" s="4"/>
    </row>
    <row r="49" spans="1:7" ht="31.5" customHeight="1">
      <c r="A49" s="4"/>
      <c r="B49" s="40" t="s">
        <v>64</v>
      </c>
      <c r="C49" s="41">
        <v>0.75</v>
      </c>
      <c r="D49" s="42">
        <f t="shared" si="0"/>
        <v>0.0001275</v>
      </c>
      <c r="E49" s="43">
        <v>160000</v>
      </c>
      <c r="F49" s="44">
        <f t="shared" si="1"/>
        <v>0.0204</v>
      </c>
      <c r="G49" s="4"/>
    </row>
    <row r="50" spans="1:7" ht="30.75" customHeight="1">
      <c r="A50" s="4"/>
      <c r="B50" s="40" t="s">
        <v>63</v>
      </c>
      <c r="C50" s="41">
        <v>0.75</v>
      </c>
      <c r="D50" s="42">
        <f t="shared" si="0"/>
        <v>0.0001275</v>
      </c>
      <c r="E50" s="43">
        <v>187000</v>
      </c>
      <c r="F50" s="44">
        <f t="shared" si="1"/>
        <v>0.023842500000000003</v>
      </c>
      <c r="G50" s="4"/>
    </row>
    <row r="51" spans="1:7" ht="15.75">
      <c r="A51" s="4"/>
      <c r="B51" s="40" t="s">
        <v>68</v>
      </c>
      <c r="C51" s="41">
        <v>3</v>
      </c>
      <c r="D51" s="42">
        <f t="shared" si="0"/>
        <v>0.00051</v>
      </c>
      <c r="E51" s="43">
        <v>158000</v>
      </c>
      <c r="F51" s="44">
        <f t="shared" si="1"/>
        <v>0.08058000000000001</v>
      </c>
      <c r="G51" s="4"/>
    </row>
    <row r="52" spans="1:7" ht="15.75">
      <c r="A52" s="4"/>
      <c r="B52" s="40" t="s">
        <v>39</v>
      </c>
      <c r="C52" s="41">
        <v>12</v>
      </c>
      <c r="D52" s="42">
        <f t="shared" si="0"/>
        <v>0.00204</v>
      </c>
      <c r="E52" s="43">
        <v>40000</v>
      </c>
      <c r="F52" s="44">
        <f t="shared" si="1"/>
        <v>0.0816</v>
      </c>
      <c r="G52" s="4"/>
    </row>
    <row r="53" spans="1:7" ht="15.75">
      <c r="A53" s="4"/>
      <c r="B53" s="40" t="s">
        <v>79</v>
      </c>
      <c r="C53" s="41">
        <v>0.3</v>
      </c>
      <c r="D53" s="42">
        <f t="shared" si="0"/>
        <v>5.1000000000000006E-05</v>
      </c>
      <c r="E53" s="43">
        <v>80000</v>
      </c>
      <c r="F53" s="44">
        <f t="shared" si="1"/>
        <v>0.00408</v>
      </c>
      <c r="G53" s="4"/>
    </row>
    <row r="54" spans="1:7" ht="15.75">
      <c r="A54" s="4"/>
      <c r="B54" s="40" t="s">
        <v>40</v>
      </c>
      <c r="C54" s="41">
        <v>9</v>
      </c>
      <c r="D54" s="42">
        <f t="shared" si="0"/>
        <v>0.0015300000000000001</v>
      </c>
      <c r="E54" s="43">
        <v>220000</v>
      </c>
      <c r="F54" s="44">
        <f t="shared" si="1"/>
        <v>0.3366</v>
      </c>
      <c r="G54" s="4"/>
    </row>
    <row r="55" spans="1:7" ht="15.75">
      <c r="A55" s="4"/>
      <c r="B55" s="40" t="s">
        <v>41</v>
      </c>
      <c r="C55" s="41">
        <v>4.5</v>
      </c>
      <c r="D55" s="42">
        <f t="shared" si="0"/>
        <v>0.0007650000000000001</v>
      </c>
      <c r="E55" s="43">
        <v>62000</v>
      </c>
      <c r="F55" s="44">
        <f t="shared" si="1"/>
        <v>0.04743000000000001</v>
      </c>
      <c r="G55" s="4"/>
    </row>
    <row r="56" spans="1:7" ht="15.75">
      <c r="A56" s="4"/>
      <c r="B56" s="40" t="s">
        <v>42</v>
      </c>
      <c r="C56" s="41">
        <v>8.5</v>
      </c>
      <c r="D56" s="42">
        <f t="shared" si="0"/>
        <v>0.001445</v>
      </c>
      <c r="E56" s="43">
        <v>131000</v>
      </c>
      <c r="F56" s="44">
        <f t="shared" si="1"/>
        <v>0.18929500000000002</v>
      </c>
      <c r="G56" s="4"/>
    </row>
    <row r="57" spans="1:7" ht="15.75">
      <c r="A57" s="4"/>
      <c r="B57" s="40" t="s">
        <v>43</v>
      </c>
      <c r="C57" s="41">
        <v>8.5</v>
      </c>
      <c r="D57" s="42">
        <f t="shared" si="0"/>
        <v>0.001445</v>
      </c>
      <c r="E57" s="43">
        <v>142000</v>
      </c>
      <c r="F57" s="44">
        <f t="shared" si="1"/>
        <v>0.20519000000000004</v>
      </c>
      <c r="G57" s="4"/>
    </row>
    <row r="58" spans="1:7" ht="15.75">
      <c r="A58" s="4"/>
      <c r="B58" s="40" t="s">
        <v>75</v>
      </c>
      <c r="C58" s="41">
        <v>2.5</v>
      </c>
      <c r="D58" s="42">
        <f t="shared" si="0"/>
        <v>0.00042500000000000003</v>
      </c>
      <c r="E58" s="43">
        <v>92000</v>
      </c>
      <c r="F58" s="44">
        <f t="shared" si="1"/>
        <v>0.0391</v>
      </c>
      <c r="G58" s="4"/>
    </row>
    <row r="59" spans="1:7" ht="15.75">
      <c r="A59" s="4"/>
      <c r="B59" s="40" t="s">
        <v>44</v>
      </c>
      <c r="C59" s="41">
        <v>0.12</v>
      </c>
      <c r="D59" s="42">
        <f t="shared" si="0"/>
        <v>2.04E-05</v>
      </c>
      <c r="E59" s="43">
        <v>250000</v>
      </c>
      <c r="F59" s="44">
        <f t="shared" si="1"/>
        <v>0.0051</v>
      </c>
      <c r="G59" s="4"/>
    </row>
    <row r="60" spans="1:7" ht="15.75">
      <c r="A60" s="4"/>
      <c r="B60" s="40" t="s">
        <v>78</v>
      </c>
      <c r="C60" s="41">
        <v>0.36</v>
      </c>
      <c r="D60" s="42">
        <f t="shared" si="0"/>
        <v>6.120000000000001E-05</v>
      </c>
      <c r="E60" s="43">
        <v>367000</v>
      </c>
      <c r="F60" s="44">
        <f t="shared" si="1"/>
        <v>0.022460400000000002</v>
      </c>
      <c r="G60" s="4"/>
    </row>
    <row r="61" spans="1:7" ht="15.75">
      <c r="A61" s="4"/>
      <c r="B61" s="40" t="s">
        <v>45</v>
      </c>
      <c r="C61" s="41">
        <v>3</v>
      </c>
      <c r="D61" s="42">
        <f t="shared" si="0"/>
        <v>0.00051</v>
      </c>
      <c r="E61" s="43">
        <v>93000</v>
      </c>
      <c r="F61" s="44">
        <f t="shared" si="1"/>
        <v>0.04743000000000001</v>
      </c>
      <c r="G61" s="4"/>
    </row>
    <row r="62" spans="1:7" ht="15.75">
      <c r="A62" s="4"/>
      <c r="B62" s="40" t="s">
        <v>46</v>
      </c>
      <c r="C62" s="41">
        <v>1.5</v>
      </c>
      <c r="D62" s="42">
        <f t="shared" si="0"/>
        <v>0.000255</v>
      </c>
      <c r="E62" s="43">
        <v>10000</v>
      </c>
      <c r="F62" s="44">
        <f t="shared" si="1"/>
        <v>0.00255</v>
      </c>
      <c r="G62" s="4"/>
    </row>
    <row r="63" spans="1:7" ht="15.75">
      <c r="A63" s="4"/>
      <c r="B63" s="40" t="s">
        <v>65</v>
      </c>
      <c r="C63" s="41">
        <v>0.1</v>
      </c>
      <c r="D63" s="42">
        <f t="shared" si="0"/>
        <v>1.7E-05</v>
      </c>
      <c r="E63" s="43">
        <v>500000</v>
      </c>
      <c r="F63" s="44">
        <f t="shared" si="1"/>
        <v>0.0085</v>
      </c>
      <c r="G63" s="4"/>
    </row>
    <row r="64" spans="1:7" ht="33" customHeight="1">
      <c r="A64" s="4"/>
      <c r="B64" s="47" t="s">
        <v>47</v>
      </c>
      <c r="C64" s="41">
        <v>15</v>
      </c>
      <c r="D64" s="42">
        <f t="shared" si="0"/>
        <v>0.00255</v>
      </c>
      <c r="E64" s="43">
        <v>180000</v>
      </c>
      <c r="F64" s="44">
        <f t="shared" si="1"/>
        <v>0.4590000000000001</v>
      </c>
      <c r="G64" s="4"/>
    </row>
    <row r="65" spans="1:7" ht="15.75">
      <c r="A65" s="4"/>
      <c r="B65" s="47" t="s">
        <v>77</v>
      </c>
      <c r="C65" s="48">
        <v>3</v>
      </c>
      <c r="D65" s="42">
        <f t="shared" si="0"/>
        <v>0.00051</v>
      </c>
      <c r="E65" s="43">
        <v>235000</v>
      </c>
      <c r="F65" s="44">
        <f t="shared" si="1"/>
        <v>0.11985000000000001</v>
      </c>
      <c r="G65" s="4"/>
    </row>
    <row r="66" spans="1:7" ht="31.5">
      <c r="A66" s="4"/>
      <c r="B66" s="47" t="s">
        <v>100</v>
      </c>
      <c r="C66" s="48">
        <v>5.25</v>
      </c>
      <c r="D66" s="42">
        <f t="shared" si="0"/>
        <v>0.0008925000000000001</v>
      </c>
      <c r="E66" s="43">
        <v>240000</v>
      </c>
      <c r="F66" s="44">
        <f t="shared" si="1"/>
        <v>0.21420000000000003</v>
      </c>
      <c r="G66" s="4"/>
    </row>
    <row r="67" spans="1:7" ht="31.5">
      <c r="A67" s="4"/>
      <c r="B67" s="47" t="s">
        <v>105</v>
      </c>
      <c r="C67" s="48">
        <v>105</v>
      </c>
      <c r="D67" s="42">
        <f t="shared" si="0"/>
        <v>0.01785</v>
      </c>
      <c r="E67" s="43">
        <v>30000</v>
      </c>
      <c r="F67" s="44">
        <f t="shared" si="1"/>
        <v>0.5355</v>
      </c>
      <c r="G67" s="4"/>
    </row>
    <row r="68" spans="1:7" ht="33" customHeight="1">
      <c r="A68" s="4"/>
      <c r="B68" s="49" t="s">
        <v>76</v>
      </c>
      <c r="C68" s="48">
        <v>45</v>
      </c>
      <c r="D68" s="42">
        <f t="shared" si="0"/>
        <v>0.0076500000000000005</v>
      </c>
      <c r="E68" s="50">
        <v>44000</v>
      </c>
      <c r="F68" s="44">
        <f t="shared" si="1"/>
        <v>0.3366</v>
      </c>
      <c r="G68" s="4"/>
    </row>
    <row r="69" spans="1:7" ht="30.75" customHeight="1" thickBot="1">
      <c r="A69" s="4"/>
      <c r="B69" s="49" t="s">
        <v>104</v>
      </c>
      <c r="C69" s="51">
        <v>5</v>
      </c>
      <c r="D69" s="52">
        <f t="shared" si="0"/>
        <v>0.0008500000000000001</v>
      </c>
      <c r="E69" s="53">
        <v>125000</v>
      </c>
      <c r="F69" s="54">
        <f t="shared" si="1"/>
        <v>0.10625000000000001</v>
      </c>
      <c r="G69" s="4"/>
    </row>
    <row r="70" spans="1:7" ht="38.25" customHeight="1" thickBot="1">
      <c r="A70" s="4"/>
      <c r="B70" s="55" t="s">
        <v>48</v>
      </c>
      <c r="C70" s="51"/>
      <c r="D70" s="52"/>
      <c r="E70" s="56"/>
      <c r="F70" s="57"/>
      <c r="G70" s="4"/>
    </row>
    <row r="71" spans="1:7" ht="15.75">
      <c r="A71" s="4"/>
      <c r="B71" s="58" t="s">
        <v>49</v>
      </c>
      <c r="C71" s="32">
        <v>102.5</v>
      </c>
      <c r="D71" s="42">
        <f t="shared" si="0"/>
        <v>0.017425</v>
      </c>
      <c r="E71" s="43">
        <v>35000</v>
      </c>
      <c r="F71" s="44">
        <f t="shared" si="1"/>
        <v>0.609875</v>
      </c>
      <c r="G71" s="4"/>
    </row>
    <row r="72" spans="1:7" ht="15.75">
      <c r="A72" s="4"/>
      <c r="B72" s="47" t="s">
        <v>50</v>
      </c>
      <c r="C72" s="41">
        <v>25</v>
      </c>
      <c r="D72" s="42">
        <f t="shared" si="0"/>
        <v>0.00425</v>
      </c>
      <c r="E72" s="43">
        <v>36000</v>
      </c>
      <c r="F72" s="44">
        <f t="shared" si="1"/>
        <v>0.153</v>
      </c>
      <c r="G72" s="4"/>
    </row>
    <row r="73" spans="1:7" ht="15.75">
      <c r="A73" s="4"/>
      <c r="B73" s="47" t="s">
        <v>51</v>
      </c>
      <c r="C73" s="41">
        <v>25</v>
      </c>
      <c r="D73" s="42">
        <f t="shared" si="0"/>
        <v>0.00425</v>
      </c>
      <c r="E73" s="43">
        <v>35000</v>
      </c>
      <c r="F73" s="44">
        <f t="shared" si="1"/>
        <v>0.14875</v>
      </c>
      <c r="G73" s="4"/>
    </row>
    <row r="74" spans="1:7" ht="15.75">
      <c r="A74" s="4"/>
      <c r="B74" s="47" t="s">
        <v>52</v>
      </c>
      <c r="C74" s="41">
        <v>9</v>
      </c>
      <c r="D74" s="42">
        <f t="shared" si="0"/>
        <v>0.0015300000000000001</v>
      </c>
      <c r="E74" s="43">
        <v>30000</v>
      </c>
      <c r="F74" s="44">
        <f>D74*E74/1000</f>
        <v>0.0459</v>
      </c>
      <c r="G74" s="4"/>
    </row>
    <row r="75" spans="1:7" ht="30.75" customHeight="1">
      <c r="A75" s="4"/>
      <c r="B75" s="47" t="s">
        <v>99</v>
      </c>
      <c r="C75" s="41">
        <v>23.5</v>
      </c>
      <c r="D75" s="42">
        <f t="shared" si="0"/>
        <v>0.003995</v>
      </c>
      <c r="E75" s="43">
        <v>220000</v>
      </c>
      <c r="F75" s="44">
        <f>D75*E75/1000</f>
        <v>0.8789000000000001</v>
      </c>
      <c r="G75" s="4"/>
    </row>
    <row r="76" spans="1:7" ht="15.75">
      <c r="A76" s="4"/>
      <c r="B76" s="47" t="s">
        <v>81</v>
      </c>
      <c r="C76" s="41">
        <v>17.85</v>
      </c>
      <c r="D76" s="42">
        <f t="shared" si="0"/>
        <v>0.0030345000000000003</v>
      </c>
      <c r="E76" s="43">
        <v>120000</v>
      </c>
      <c r="F76" s="44">
        <f>D76*E76/1000</f>
        <v>0.36414</v>
      </c>
      <c r="G76" s="4"/>
    </row>
    <row r="77" spans="1:7" ht="15.75">
      <c r="A77" s="4"/>
      <c r="B77" s="47" t="s">
        <v>69</v>
      </c>
      <c r="C77" s="41">
        <v>6</v>
      </c>
      <c r="D77" s="42">
        <f t="shared" si="0"/>
        <v>0.00102</v>
      </c>
      <c r="E77" s="43">
        <v>135000</v>
      </c>
      <c r="F77" s="44">
        <f>D77*E77/1000</f>
        <v>0.13770000000000002</v>
      </c>
      <c r="G77" s="4"/>
    </row>
    <row r="78" spans="1:7" ht="31.5">
      <c r="A78" s="4"/>
      <c r="B78" s="47" t="s">
        <v>90</v>
      </c>
      <c r="C78" s="41">
        <v>0.3</v>
      </c>
      <c r="D78" s="42">
        <f>C78*$E$14</f>
        <v>0.051000000000000004</v>
      </c>
      <c r="E78" s="43">
        <v>6500</v>
      </c>
      <c r="F78" s="44">
        <f t="shared" si="1"/>
        <v>0.3315</v>
      </c>
      <c r="G78" s="4"/>
    </row>
    <row r="79" spans="1:7" ht="16.5" thickBot="1">
      <c r="A79" s="4"/>
      <c r="B79" s="59"/>
      <c r="C79" s="60"/>
      <c r="D79" s="61"/>
      <c r="E79" s="62"/>
      <c r="F79" s="63"/>
      <c r="G79" s="4"/>
    </row>
    <row r="80" spans="1:7" ht="16.5" hidden="1" thickBot="1">
      <c r="A80" s="4"/>
      <c r="B80" s="64" t="s">
        <v>53</v>
      </c>
      <c r="C80" s="65"/>
      <c r="D80" s="65"/>
      <c r="E80" s="66"/>
      <c r="F80" s="67">
        <f>SUM(F22:F69:F71:F78)</f>
        <v>8.381465799999999</v>
      </c>
      <c r="G80" s="4"/>
    </row>
    <row r="81" spans="1:7" ht="16.5" hidden="1" thickBot="1">
      <c r="A81" s="4"/>
      <c r="B81" s="68" t="s">
        <v>54</v>
      </c>
      <c r="C81" s="69"/>
      <c r="D81" s="69"/>
      <c r="E81" s="70"/>
      <c r="F81" s="71">
        <v>0.3</v>
      </c>
      <c r="G81" s="4"/>
    </row>
    <row r="82" spans="1:7" ht="16.5" hidden="1" thickBot="1">
      <c r="A82" s="4"/>
      <c r="B82" s="68" t="s">
        <v>55</v>
      </c>
      <c r="C82" s="69"/>
      <c r="D82" s="69"/>
      <c r="E82" s="70"/>
      <c r="F82" s="72">
        <f>F80*$F$81</f>
        <v>2.51443974</v>
      </c>
      <c r="G82" s="4"/>
    </row>
    <row r="83" spans="1:7" ht="16.5" hidden="1" thickBot="1">
      <c r="A83" s="4"/>
      <c r="B83" s="68" t="s">
        <v>56</v>
      </c>
      <c r="C83" s="69"/>
      <c r="D83" s="69"/>
      <c r="E83" s="70"/>
      <c r="F83" s="71">
        <v>0.05</v>
      </c>
      <c r="G83" s="4"/>
    </row>
    <row r="84" spans="1:7" ht="16.5" hidden="1" thickBot="1">
      <c r="A84" s="4"/>
      <c r="B84" s="73" t="s">
        <v>57</v>
      </c>
      <c r="C84" s="74"/>
      <c r="D84" s="74"/>
      <c r="E84" s="75"/>
      <c r="F84" s="76">
        <f>F80*$F$83</f>
        <v>0.41907329</v>
      </c>
      <c r="G84" s="4"/>
    </row>
    <row r="85" spans="1:7" ht="16.5" thickBot="1">
      <c r="A85" s="4"/>
      <c r="B85" s="77" t="s">
        <v>58</v>
      </c>
      <c r="C85" s="78"/>
      <c r="D85" s="78"/>
      <c r="E85" s="66"/>
      <c r="F85" s="79">
        <f>F80+F82+F84</f>
        <v>11.31497883</v>
      </c>
      <c r="G85" s="4"/>
    </row>
    <row r="86" spans="1:7" ht="16.5" thickBot="1">
      <c r="A86" s="4"/>
      <c r="B86" s="80" t="s">
        <v>59</v>
      </c>
      <c r="C86" s="81"/>
      <c r="D86" s="81"/>
      <c r="E86" s="29"/>
      <c r="F86" s="82">
        <f>F85/$E$14</f>
        <v>66.55869899999999</v>
      </c>
      <c r="G86" s="4"/>
    </row>
    <row r="87" spans="1:7" ht="15.75">
      <c r="A87" s="4"/>
      <c r="B87" s="2"/>
      <c r="C87" s="83"/>
      <c r="D87" s="2"/>
      <c r="E87" s="83"/>
      <c r="F87" s="2"/>
      <c r="G87" s="4"/>
    </row>
    <row r="88" spans="1:7" ht="15.75">
      <c r="A88" s="4"/>
      <c r="B88" s="2"/>
      <c r="C88" s="2"/>
      <c r="D88" s="2"/>
      <c r="E88" s="2"/>
      <c r="F88" s="83"/>
      <c r="G88" s="4"/>
    </row>
    <row r="89" spans="1:7" ht="15.75">
      <c r="A89" s="4"/>
      <c r="B89" s="2"/>
      <c r="C89" s="2"/>
      <c r="D89" s="2"/>
      <c r="E89" s="2"/>
      <c r="F89" s="2"/>
      <c r="G89" s="4"/>
    </row>
    <row r="90" spans="1:7" ht="15.75">
      <c r="A90" s="4"/>
      <c r="B90" s="8" t="s">
        <v>106</v>
      </c>
      <c r="C90" s="8"/>
      <c r="D90" s="2"/>
      <c r="E90" s="92" t="s">
        <v>107</v>
      </c>
      <c r="F90" s="92"/>
      <c r="G90" s="4"/>
    </row>
    <row r="91" spans="1:7" ht="15.75">
      <c r="A91" s="4"/>
      <c r="B91" s="2"/>
      <c r="C91" s="2"/>
      <c r="D91" s="2"/>
      <c r="E91" s="2"/>
      <c r="F91" s="2"/>
      <c r="G91" s="4"/>
    </row>
    <row r="92" spans="1:7" ht="15.75">
      <c r="A92" s="1"/>
      <c r="B92" s="2"/>
      <c r="C92" s="2"/>
      <c r="D92" s="2"/>
      <c r="E92" s="2"/>
      <c r="F92" s="2"/>
      <c r="G92" s="1"/>
    </row>
  </sheetData>
  <mergeCells count="11">
    <mergeCell ref="E90:F90"/>
    <mergeCell ref="B11:F11"/>
    <mergeCell ref="B12:G12"/>
    <mergeCell ref="B7:F7"/>
    <mergeCell ref="B9:F9"/>
    <mergeCell ref="B8:F8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58">
      <selection activeCell="E4" sqref="E4"/>
    </sheetView>
  </sheetViews>
  <sheetFormatPr defaultColWidth="9.00390625" defaultRowHeight="12.75"/>
  <cols>
    <col min="2" max="2" width="28.625" style="84" customWidth="1"/>
    <col min="3" max="3" width="12.75390625" style="84" customWidth="1"/>
    <col min="4" max="4" width="13.625" style="84" customWidth="1"/>
    <col min="5" max="5" width="21.125" style="84" customWidth="1"/>
    <col min="6" max="6" width="19.125" style="84" customWidth="1"/>
  </cols>
  <sheetData>
    <row r="1" spans="1:7" ht="15.75">
      <c r="A1" s="4"/>
      <c r="B1" s="2"/>
      <c r="C1" s="7"/>
      <c r="D1" s="2"/>
      <c r="E1" s="90" t="s">
        <v>91</v>
      </c>
      <c r="F1" s="90"/>
      <c r="G1" s="4"/>
    </row>
    <row r="2" spans="1:7" ht="15.75">
      <c r="A2" s="4"/>
      <c r="B2" s="2"/>
      <c r="C2" s="7"/>
      <c r="D2" s="2"/>
      <c r="E2" s="90" t="s">
        <v>86</v>
      </c>
      <c r="F2" s="90"/>
      <c r="G2" s="4"/>
    </row>
    <row r="3" spans="1:7" ht="15.75">
      <c r="A3" s="4"/>
      <c r="B3" s="2"/>
      <c r="C3" s="7"/>
      <c r="D3" s="2"/>
      <c r="E3" s="90" t="s">
        <v>87</v>
      </c>
      <c r="F3" s="90"/>
      <c r="G3" s="4"/>
    </row>
    <row r="4" spans="1:7" ht="15.75">
      <c r="A4" s="4"/>
      <c r="B4" s="2"/>
      <c r="C4" s="7"/>
      <c r="D4" s="2"/>
      <c r="E4" s="8" t="s">
        <v>112</v>
      </c>
      <c r="F4" s="9"/>
      <c r="G4" s="4"/>
    </row>
    <row r="5" spans="1:7" ht="15.75">
      <c r="A5" s="4"/>
      <c r="B5" s="2"/>
      <c r="C5" s="91"/>
      <c r="D5" s="91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5"/>
      <c r="B8" s="91" t="s">
        <v>109</v>
      </c>
      <c r="C8" s="91"/>
      <c r="D8" s="91"/>
      <c r="E8" s="91"/>
      <c r="F8" s="91"/>
      <c r="G8" s="4"/>
    </row>
    <row r="9" spans="1:7" ht="16.5">
      <c r="A9" s="5"/>
      <c r="B9" s="91" t="s">
        <v>89</v>
      </c>
      <c r="C9" s="91"/>
      <c r="D9" s="91"/>
      <c r="E9" s="91"/>
      <c r="F9" s="91"/>
      <c r="G9" s="5"/>
    </row>
    <row r="10" spans="1:7" ht="16.5">
      <c r="A10" s="5"/>
      <c r="B10" s="91" t="s">
        <v>85</v>
      </c>
      <c r="C10" s="91"/>
      <c r="D10" s="91"/>
      <c r="E10" s="91"/>
      <c r="F10" s="91"/>
      <c r="G10" s="5"/>
    </row>
    <row r="11" spans="1:7" ht="16.5">
      <c r="A11" s="5"/>
      <c r="B11" s="91" t="s">
        <v>84</v>
      </c>
      <c r="C11" s="91"/>
      <c r="D11" s="91"/>
      <c r="E11" s="91"/>
      <c r="F11" s="91"/>
      <c r="G11" s="5"/>
    </row>
    <row r="12" spans="1:7" ht="16.5">
      <c r="A12" s="4"/>
      <c r="B12" s="93" t="s">
        <v>97</v>
      </c>
      <c r="C12" s="93"/>
      <c r="D12" s="93"/>
      <c r="E12" s="93"/>
      <c r="F12" s="93"/>
      <c r="G12" s="93"/>
    </row>
    <row r="13" spans="1:7" ht="55.5" customHeight="1">
      <c r="A13" s="4"/>
      <c r="B13" s="10"/>
      <c r="C13" s="11" t="s">
        <v>1</v>
      </c>
      <c r="D13" s="11" t="s">
        <v>98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71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9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  <c r="H21" s="3"/>
      <c r="I21" s="3"/>
    </row>
    <row r="22" spans="1:7" ht="15.75">
      <c r="A22" s="4"/>
      <c r="B22" s="31" t="s">
        <v>22</v>
      </c>
      <c r="C22" s="32">
        <v>50</v>
      </c>
      <c r="D22" s="33">
        <f>C22*$E$14/1000</f>
        <v>0.0085</v>
      </c>
      <c r="E22" s="34">
        <v>32880</v>
      </c>
      <c r="F22" s="35">
        <f>D22*E22/1000</f>
        <v>0.27948</v>
      </c>
      <c r="G22" s="4"/>
    </row>
    <row r="23" spans="1:7" ht="16.5" customHeight="1">
      <c r="A23" s="4"/>
      <c r="B23" s="36" t="s">
        <v>60</v>
      </c>
      <c r="C23" s="37">
        <v>66</v>
      </c>
      <c r="D23" s="38">
        <f>C23*$E$14/1000</f>
        <v>0.01122</v>
      </c>
      <c r="E23" s="34">
        <v>21580</v>
      </c>
      <c r="F23" s="39">
        <f>D23*E23/1000</f>
        <v>0.24212760000000003</v>
      </c>
      <c r="G23" s="4"/>
    </row>
    <row r="24" spans="1:7" ht="15.75">
      <c r="A24" s="4"/>
      <c r="B24" s="40" t="s">
        <v>23</v>
      </c>
      <c r="C24" s="41">
        <v>7</v>
      </c>
      <c r="D24" s="42">
        <f aca="true" t="shared" si="0" ref="D24:D77">C24*$E$14/1000</f>
        <v>0.00119</v>
      </c>
      <c r="E24" s="43">
        <v>28000</v>
      </c>
      <c r="F24" s="44">
        <f aca="true" t="shared" si="1" ref="F24:F78">D24*E24/1000</f>
        <v>0.03332</v>
      </c>
      <c r="G24" s="4"/>
    </row>
    <row r="25" spans="1:7" ht="15.75">
      <c r="A25" s="4"/>
      <c r="B25" s="40" t="s">
        <v>61</v>
      </c>
      <c r="C25" s="41">
        <v>3.5</v>
      </c>
      <c r="D25" s="42">
        <f t="shared" si="0"/>
        <v>0.000595</v>
      </c>
      <c r="E25" s="43">
        <v>27900</v>
      </c>
      <c r="F25" s="44">
        <f t="shared" si="1"/>
        <v>0.0166005</v>
      </c>
      <c r="G25" s="4"/>
    </row>
    <row r="26" spans="1:7" ht="15.75">
      <c r="A26" s="4"/>
      <c r="B26" s="40" t="s">
        <v>24</v>
      </c>
      <c r="C26" s="41">
        <v>6.5</v>
      </c>
      <c r="D26" s="42">
        <f t="shared" si="0"/>
        <v>0.001105</v>
      </c>
      <c r="E26" s="43">
        <v>60000</v>
      </c>
      <c r="F26" s="44">
        <f t="shared" si="1"/>
        <v>0.06630000000000001</v>
      </c>
      <c r="G26" s="4"/>
    </row>
    <row r="27" spans="1:7" ht="15.75">
      <c r="A27" s="4"/>
      <c r="B27" s="40" t="s">
        <v>25</v>
      </c>
      <c r="C27" s="41">
        <v>6.5</v>
      </c>
      <c r="D27" s="42">
        <f t="shared" si="0"/>
        <v>0.001105</v>
      </c>
      <c r="E27" s="43">
        <v>45000</v>
      </c>
      <c r="F27" s="44">
        <f t="shared" si="1"/>
        <v>0.049725</v>
      </c>
      <c r="G27" s="4"/>
    </row>
    <row r="28" spans="1:7" ht="17.25" customHeight="1">
      <c r="A28" s="4"/>
      <c r="B28" s="40" t="s">
        <v>26</v>
      </c>
      <c r="C28" s="45">
        <v>7</v>
      </c>
      <c r="D28" s="46">
        <f t="shared" si="0"/>
        <v>0.00119</v>
      </c>
      <c r="E28" s="43">
        <v>32000</v>
      </c>
      <c r="F28" s="44">
        <f t="shared" si="1"/>
        <v>0.03808</v>
      </c>
      <c r="G28" s="4"/>
    </row>
    <row r="29" spans="1:7" ht="15.75">
      <c r="A29" s="4"/>
      <c r="B29" s="40" t="s">
        <v>62</v>
      </c>
      <c r="C29" s="45">
        <v>1</v>
      </c>
      <c r="D29" s="46">
        <f t="shared" si="0"/>
        <v>0.00017</v>
      </c>
      <c r="E29" s="43">
        <v>26000</v>
      </c>
      <c r="F29" s="44">
        <f t="shared" si="1"/>
        <v>0.00442</v>
      </c>
      <c r="G29" s="4"/>
    </row>
    <row r="30" spans="1:7" ht="15.75">
      <c r="A30" s="4"/>
      <c r="B30" s="40" t="s">
        <v>27</v>
      </c>
      <c r="C30" s="45">
        <v>1.25</v>
      </c>
      <c r="D30" s="46">
        <f t="shared" si="0"/>
        <v>0.00021250000000000002</v>
      </c>
      <c r="E30" s="43">
        <v>75000</v>
      </c>
      <c r="F30" s="44">
        <f t="shared" si="1"/>
        <v>0.0159375</v>
      </c>
      <c r="G30" s="4"/>
    </row>
    <row r="31" spans="1:7" ht="15.75">
      <c r="A31" s="4"/>
      <c r="B31" s="40" t="s">
        <v>28</v>
      </c>
      <c r="C31" s="45">
        <v>2</v>
      </c>
      <c r="D31" s="46">
        <f t="shared" si="0"/>
        <v>0.00034</v>
      </c>
      <c r="E31" s="43">
        <v>82000</v>
      </c>
      <c r="F31" s="44">
        <f t="shared" si="1"/>
        <v>0.027880000000000002</v>
      </c>
      <c r="G31" s="4"/>
    </row>
    <row r="32" spans="1:7" ht="15.75">
      <c r="A32" s="4"/>
      <c r="B32" s="40" t="s">
        <v>29</v>
      </c>
      <c r="C32" s="45">
        <v>2</v>
      </c>
      <c r="D32" s="46">
        <f t="shared" si="0"/>
        <v>0.00034</v>
      </c>
      <c r="E32" s="43">
        <v>97000</v>
      </c>
      <c r="F32" s="44">
        <f t="shared" si="1"/>
        <v>0.03298</v>
      </c>
      <c r="G32" s="4"/>
    </row>
    <row r="33" spans="1:7" ht="15.75">
      <c r="A33" s="4"/>
      <c r="B33" s="40" t="s">
        <v>30</v>
      </c>
      <c r="C33" s="41">
        <v>7</v>
      </c>
      <c r="D33" s="42">
        <f t="shared" si="0"/>
        <v>0.00119</v>
      </c>
      <c r="E33" s="43">
        <v>45000</v>
      </c>
      <c r="F33" s="44">
        <f t="shared" si="1"/>
        <v>0.05355000000000001</v>
      </c>
      <c r="G33" s="4"/>
    </row>
    <row r="34" spans="1:7" ht="15.75">
      <c r="A34" s="4"/>
      <c r="B34" s="40" t="s">
        <v>31</v>
      </c>
      <c r="C34" s="41">
        <v>15</v>
      </c>
      <c r="D34" s="42">
        <f t="shared" si="0"/>
        <v>0.00255</v>
      </c>
      <c r="E34" s="43">
        <v>63000</v>
      </c>
      <c r="F34" s="44">
        <f t="shared" si="1"/>
        <v>0.16065000000000002</v>
      </c>
      <c r="G34" s="4"/>
    </row>
    <row r="35" spans="1:7" ht="15.75">
      <c r="A35" s="4"/>
      <c r="B35" s="40" t="s">
        <v>32</v>
      </c>
      <c r="C35" s="41">
        <v>15</v>
      </c>
      <c r="D35" s="42">
        <f t="shared" si="0"/>
        <v>0.00255</v>
      </c>
      <c r="E35" s="43">
        <v>63000</v>
      </c>
      <c r="F35" s="44">
        <f t="shared" si="1"/>
        <v>0.16065000000000002</v>
      </c>
      <c r="G35" s="4"/>
    </row>
    <row r="36" spans="1:7" ht="15.75">
      <c r="A36" s="4"/>
      <c r="B36" s="40" t="s">
        <v>33</v>
      </c>
      <c r="C36" s="41">
        <v>25</v>
      </c>
      <c r="D36" s="42">
        <f t="shared" si="0"/>
        <v>0.00425</v>
      </c>
      <c r="E36" s="43">
        <v>68000</v>
      </c>
      <c r="F36" s="44">
        <f t="shared" si="1"/>
        <v>0.289</v>
      </c>
      <c r="G36" s="4"/>
    </row>
    <row r="37" spans="1:7" ht="15.75">
      <c r="A37" s="4"/>
      <c r="B37" s="40" t="s">
        <v>74</v>
      </c>
      <c r="C37" s="41">
        <v>5</v>
      </c>
      <c r="D37" s="42">
        <f t="shared" si="0"/>
        <v>0.0008500000000000001</v>
      </c>
      <c r="E37" s="43">
        <v>89000</v>
      </c>
      <c r="F37" s="44">
        <f t="shared" si="1"/>
        <v>0.07565000000000001</v>
      </c>
      <c r="G37" s="4"/>
    </row>
    <row r="38" spans="1:7" ht="15.75">
      <c r="A38" s="4"/>
      <c r="B38" s="40" t="s">
        <v>34</v>
      </c>
      <c r="C38" s="41">
        <v>10</v>
      </c>
      <c r="D38" s="42">
        <f t="shared" si="0"/>
        <v>0.0017000000000000001</v>
      </c>
      <c r="E38" s="43">
        <v>82000</v>
      </c>
      <c r="F38" s="44">
        <f t="shared" si="1"/>
        <v>0.1394</v>
      </c>
      <c r="G38" s="4"/>
    </row>
    <row r="39" spans="1:7" ht="15.75">
      <c r="A39" s="4"/>
      <c r="B39" s="40" t="s">
        <v>35</v>
      </c>
      <c r="C39" s="41">
        <v>70</v>
      </c>
      <c r="D39" s="42">
        <f t="shared" si="0"/>
        <v>0.0119</v>
      </c>
      <c r="E39" s="43">
        <v>40000</v>
      </c>
      <c r="F39" s="44">
        <f t="shared" si="1"/>
        <v>0.47600000000000003</v>
      </c>
      <c r="G39" s="4"/>
    </row>
    <row r="40" spans="1:7" ht="15.75">
      <c r="A40" s="4"/>
      <c r="B40" s="47" t="s">
        <v>36</v>
      </c>
      <c r="C40" s="41">
        <v>8</v>
      </c>
      <c r="D40" s="42">
        <f t="shared" si="0"/>
        <v>0.00136</v>
      </c>
      <c r="E40" s="43">
        <v>27500</v>
      </c>
      <c r="F40" s="44">
        <f t="shared" si="1"/>
        <v>0.0374</v>
      </c>
      <c r="G40" s="4"/>
    </row>
    <row r="41" spans="1:7" ht="15.75">
      <c r="A41" s="4"/>
      <c r="B41" s="47" t="s">
        <v>66</v>
      </c>
      <c r="C41" s="41">
        <v>0.1</v>
      </c>
      <c r="D41" s="42">
        <f t="shared" si="0"/>
        <v>1.7E-05</v>
      </c>
      <c r="E41" s="43">
        <v>85000</v>
      </c>
      <c r="F41" s="44">
        <f t="shared" si="1"/>
        <v>0.001445</v>
      </c>
      <c r="G41" s="4"/>
    </row>
    <row r="42" spans="1:7" ht="15.75">
      <c r="A42" s="4"/>
      <c r="B42" s="47" t="s">
        <v>37</v>
      </c>
      <c r="C42" s="41">
        <v>22</v>
      </c>
      <c r="D42" s="42">
        <f t="shared" si="0"/>
        <v>0.0037400000000000003</v>
      </c>
      <c r="E42" s="43">
        <v>90000</v>
      </c>
      <c r="F42" s="44">
        <f t="shared" si="1"/>
        <v>0.3366</v>
      </c>
      <c r="G42" s="4"/>
    </row>
    <row r="43" spans="1:7" ht="15.75">
      <c r="A43" s="4"/>
      <c r="B43" s="47" t="s">
        <v>38</v>
      </c>
      <c r="C43" s="41">
        <v>22</v>
      </c>
      <c r="D43" s="42">
        <f t="shared" si="0"/>
        <v>0.0037400000000000003</v>
      </c>
      <c r="E43" s="43">
        <v>92000</v>
      </c>
      <c r="F43" s="44">
        <f t="shared" si="1"/>
        <v>0.34408000000000005</v>
      </c>
      <c r="G43" s="4"/>
    </row>
    <row r="44" spans="1:7" ht="31.5">
      <c r="A44" s="4"/>
      <c r="B44" s="47" t="s">
        <v>102</v>
      </c>
      <c r="C44" s="41">
        <v>6</v>
      </c>
      <c r="D44" s="42">
        <f t="shared" si="0"/>
        <v>0.00102</v>
      </c>
      <c r="E44" s="43">
        <v>65000</v>
      </c>
      <c r="F44" s="44">
        <f t="shared" si="1"/>
        <v>0.06630000000000001</v>
      </c>
      <c r="G44" s="4"/>
    </row>
    <row r="45" spans="1:7" ht="15.75">
      <c r="A45" s="4"/>
      <c r="B45" s="47" t="s">
        <v>73</v>
      </c>
      <c r="C45" s="41">
        <v>6</v>
      </c>
      <c r="D45" s="42">
        <f t="shared" si="0"/>
        <v>0.00102</v>
      </c>
      <c r="E45" s="43">
        <v>85000</v>
      </c>
      <c r="F45" s="44">
        <f t="shared" si="1"/>
        <v>0.0867</v>
      </c>
      <c r="G45" s="4"/>
    </row>
    <row r="46" spans="1:7" ht="15.75">
      <c r="A46" s="4"/>
      <c r="B46" s="47" t="s">
        <v>103</v>
      </c>
      <c r="C46" s="41">
        <v>3</v>
      </c>
      <c r="D46" s="42">
        <f t="shared" si="0"/>
        <v>0.00051</v>
      </c>
      <c r="E46" s="43">
        <v>94000</v>
      </c>
      <c r="F46" s="44">
        <f t="shared" si="1"/>
        <v>0.04794</v>
      </c>
      <c r="G46" s="4"/>
    </row>
    <row r="47" spans="1:7" ht="15.75">
      <c r="A47" s="4"/>
      <c r="B47" s="47" t="s">
        <v>67</v>
      </c>
      <c r="C47" s="41">
        <v>1.4</v>
      </c>
      <c r="D47" s="42">
        <f t="shared" si="0"/>
        <v>0.00023799999999999998</v>
      </c>
      <c r="E47" s="43">
        <v>94000</v>
      </c>
      <c r="F47" s="44">
        <f t="shared" si="1"/>
        <v>0.022372</v>
      </c>
      <c r="G47" s="4"/>
    </row>
    <row r="48" spans="1:7" ht="30.75" customHeight="1">
      <c r="A48" s="4"/>
      <c r="B48" s="40" t="s">
        <v>101</v>
      </c>
      <c r="C48" s="41">
        <v>3.5</v>
      </c>
      <c r="D48" s="42">
        <f t="shared" si="0"/>
        <v>0.000595</v>
      </c>
      <c r="E48" s="43">
        <v>91000</v>
      </c>
      <c r="F48" s="44">
        <f t="shared" si="1"/>
        <v>0.054145000000000006</v>
      </c>
      <c r="G48" s="4"/>
    </row>
    <row r="49" spans="1:7" ht="30.75" customHeight="1">
      <c r="A49" s="4"/>
      <c r="B49" s="40" t="s">
        <v>64</v>
      </c>
      <c r="C49" s="41">
        <v>1.5</v>
      </c>
      <c r="D49" s="42">
        <f t="shared" si="0"/>
        <v>0.000255</v>
      </c>
      <c r="E49" s="43">
        <v>160000</v>
      </c>
      <c r="F49" s="44">
        <f t="shared" si="1"/>
        <v>0.0408</v>
      </c>
      <c r="G49" s="4"/>
    </row>
    <row r="50" spans="1:7" ht="30" customHeight="1">
      <c r="A50" s="4"/>
      <c r="B50" s="40" t="s">
        <v>63</v>
      </c>
      <c r="C50" s="41">
        <v>1.5</v>
      </c>
      <c r="D50" s="42">
        <f t="shared" si="0"/>
        <v>0.000255</v>
      </c>
      <c r="E50" s="43">
        <v>187000</v>
      </c>
      <c r="F50" s="44">
        <f t="shared" si="1"/>
        <v>0.047685000000000005</v>
      </c>
      <c r="G50" s="4"/>
    </row>
    <row r="51" spans="1:7" ht="15.75">
      <c r="A51" s="4"/>
      <c r="B51" s="40" t="s">
        <v>68</v>
      </c>
      <c r="C51" s="41">
        <v>3</v>
      </c>
      <c r="D51" s="42">
        <f t="shared" si="0"/>
        <v>0.00051</v>
      </c>
      <c r="E51" s="43">
        <v>158000</v>
      </c>
      <c r="F51" s="44">
        <f t="shared" si="1"/>
        <v>0.08058000000000001</v>
      </c>
      <c r="G51" s="4"/>
    </row>
    <row r="52" spans="1:7" ht="15.75">
      <c r="A52" s="4"/>
      <c r="B52" s="40" t="s">
        <v>79</v>
      </c>
      <c r="C52" s="41">
        <v>0.7</v>
      </c>
      <c r="D52" s="42">
        <f t="shared" si="0"/>
        <v>0.00011899999999999999</v>
      </c>
      <c r="E52" s="43">
        <v>80000</v>
      </c>
      <c r="F52" s="44">
        <f t="shared" si="1"/>
        <v>0.009519999999999999</v>
      </c>
      <c r="G52" s="4"/>
    </row>
    <row r="53" spans="1:7" ht="15.75">
      <c r="A53" s="4"/>
      <c r="B53" s="40" t="s">
        <v>39</v>
      </c>
      <c r="C53" s="41">
        <v>15.75</v>
      </c>
      <c r="D53" s="42">
        <f t="shared" si="0"/>
        <v>0.0026775</v>
      </c>
      <c r="E53" s="43">
        <v>40000</v>
      </c>
      <c r="F53" s="44">
        <f t="shared" si="1"/>
        <v>0.10710000000000001</v>
      </c>
      <c r="G53" s="4"/>
    </row>
    <row r="54" spans="1:7" ht="15.75">
      <c r="A54" s="4"/>
      <c r="B54" s="40" t="s">
        <v>77</v>
      </c>
      <c r="C54" s="41">
        <v>4.2</v>
      </c>
      <c r="D54" s="42">
        <f t="shared" si="0"/>
        <v>0.0007140000000000001</v>
      </c>
      <c r="E54" s="43">
        <v>235000</v>
      </c>
      <c r="F54" s="44">
        <f t="shared" si="1"/>
        <v>0.16779000000000002</v>
      </c>
      <c r="G54" s="4"/>
    </row>
    <row r="55" spans="1:7" ht="15.75">
      <c r="A55" s="4"/>
      <c r="B55" s="40" t="s">
        <v>40</v>
      </c>
      <c r="C55" s="41">
        <v>12.25</v>
      </c>
      <c r="D55" s="42">
        <f t="shared" si="0"/>
        <v>0.0020825</v>
      </c>
      <c r="E55" s="43">
        <v>220000</v>
      </c>
      <c r="F55" s="44">
        <f t="shared" si="1"/>
        <v>0.45815000000000006</v>
      </c>
      <c r="G55" s="4"/>
    </row>
    <row r="56" spans="1:7" ht="15.75">
      <c r="A56" s="4"/>
      <c r="B56" s="40" t="s">
        <v>41</v>
      </c>
      <c r="C56" s="41">
        <v>6.3</v>
      </c>
      <c r="D56" s="42">
        <f t="shared" si="0"/>
        <v>0.001071</v>
      </c>
      <c r="E56" s="43">
        <v>62000</v>
      </c>
      <c r="F56" s="44">
        <f t="shared" si="1"/>
        <v>0.066402</v>
      </c>
      <c r="G56" s="4"/>
    </row>
    <row r="57" spans="1:7" ht="15.75">
      <c r="A57" s="4"/>
      <c r="B57" s="40" t="s">
        <v>42</v>
      </c>
      <c r="C57" s="41">
        <v>12</v>
      </c>
      <c r="D57" s="42">
        <f t="shared" si="0"/>
        <v>0.00204</v>
      </c>
      <c r="E57" s="43">
        <v>131000</v>
      </c>
      <c r="F57" s="44">
        <f t="shared" si="1"/>
        <v>0.26724000000000003</v>
      </c>
      <c r="G57" s="4"/>
    </row>
    <row r="58" spans="1:7" ht="15.75">
      <c r="A58" s="4"/>
      <c r="B58" s="40" t="s">
        <v>43</v>
      </c>
      <c r="C58" s="41">
        <v>12</v>
      </c>
      <c r="D58" s="42">
        <f t="shared" si="0"/>
        <v>0.00204</v>
      </c>
      <c r="E58" s="43">
        <v>142000</v>
      </c>
      <c r="F58" s="44">
        <f t="shared" si="1"/>
        <v>0.28968</v>
      </c>
      <c r="G58" s="4"/>
    </row>
    <row r="59" spans="1:7" ht="15.75">
      <c r="A59" s="4"/>
      <c r="B59" s="40" t="s">
        <v>75</v>
      </c>
      <c r="C59" s="41">
        <v>5</v>
      </c>
      <c r="D59" s="42">
        <f t="shared" si="0"/>
        <v>0.0008500000000000001</v>
      </c>
      <c r="E59" s="43">
        <v>92000</v>
      </c>
      <c r="F59" s="44">
        <f t="shared" si="1"/>
        <v>0.0782</v>
      </c>
      <c r="G59" s="4"/>
    </row>
    <row r="60" spans="1:7" ht="15.75">
      <c r="A60" s="4"/>
      <c r="B60" s="40" t="s">
        <v>44</v>
      </c>
      <c r="C60" s="41">
        <v>0.14</v>
      </c>
      <c r="D60" s="42">
        <f t="shared" si="0"/>
        <v>2.3800000000000006E-05</v>
      </c>
      <c r="E60" s="43">
        <v>250000</v>
      </c>
      <c r="F60" s="44">
        <f t="shared" si="1"/>
        <v>0.005950000000000001</v>
      </c>
      <c r="G60" s="4"/>
    </row>
    <row r="61" spans="1:7" ht="15.75">
      <c r="A61" s="4"/>
      <c r="B61" s="40" t="s">
        <v>78</v>
      </c>
      <c r="C61" s="41">
        <v>0.42</v>
      </c>
      <c r="D61" s="42">
        <f t="shared" si="0"/>
        <v>7.14E-05</v>
      </c>
      <c r="E61" s="43">
        <v>367000</v>
      </c>
      <c r="F61" s="44">
        <f t="shared" si="1"/>
        <v>0.026203800000000003</v>
      </c>
      <c r="G61" s="4"/>
    </row>
    <row r="62" spans="1:7" ht="15.75">
      <c r="A62" s="4"/>
      <c r="B62" s="40" t="s">
        <v>45</v>
      </c>
      <c r="C62" s="41">
        <v>3</v>
      </c>
      <c r="D62" s="42">
        <f t="shared" si="0"/>
        <v>0.00051</v>
      </c>
      <c r="E62" s="43">
        <v>93000</v>
      </c>
      <c r="F62" s="44">
        <f t="shared" si="1"/>
        <v>0.04743000000000001</v>
      </c>
      <c r="G62" s="4"/>
    </row>
    <row r="63" spans="1:7" ht="15.75">
      <c r="A63" s="4"/>
      <c r="B63" s="40" t="s">
        <v>46</v>
      </c>
      <c r="C63" s="41">
        <v>2.45</v>
      </c>
      <c r="D63" s="42">
        <f t="shared" si="0"/>
        <v>0.00041650000000000004</v>
      </c>
      <c r="E63" s="43">
        <v>10000</v>
      </c>
      <c r="F63" s="44">
        <f t="shared" si="1"/>
        <v>0.004165</v>
      </c>
      <c r="G63" s="4"/>
    </row>
    <row r="64" spans="1:7" ht="15.75">
      <c r="A64" s="4"/>
      <c r="B64" s="40" t="s">
        <v>65</v>
      </c>
      <c r="C64" s="41">
        <v>0.1</v>
      </c>
      <c r="D64" s="42">
        <f t="shared" si="0"/>
        <v>1.7E-05</v>
      </c>
      <c r="E64" s="43">
        <v>500000</v>
      </c>
      <c r="F64" s="44">
        <f t="shared" si="1"/>
        <v>0.0085</v>
      </c>
      <c r="G64" s="4"/>
    </row>
    <row r="65" spans="1:7" ht="30" customHeight="1">
      <c r="A65" s="4"/>
      <c r="B65" s="47" t="s">
        <v>47</v>
      </c>
      <c r="C65" s="41">
        <v>21</v>
      </c>
      <c r="D65" s="42">
        <f t="shared" si="0"/>
        <v>0.0035700000000000003</v>
      </c>
      <c r="E65" s="43">
        <v>180000</v>
      </c>
      <c r="F65" s="44">
        <f t="shared" si="1"/>
        <v>0.6426000000000001</v>
      </c>
      <c r="G65" s="4"/>
    </row>
    <row r="66" spans="1:7" ht="31.5">
      <c r="A66" s="4"/>
      <c r="B66" s="47" t="s">
        <v>100</v>
      </c>
      <c r="C66" s="48">
        <v>7</v>
      </c>
      <c r="D66" s="42">
        <f t="shared" si="0"/>
        <v>0.00119</v>
      </c>
      <c r="E66" s="43">
        <v>240000</v>
      </c>
      <c r="F66" s="44">
        <f t="shared" si="1"/>
        <v>0.2856</v>
      </c>
      <c r="G66" s="4"/>
    </row>
    <row r="67" spans="1:7" ht="31.5">
      <c r="A67" s="4"/>
      <c r="B67" s="47" t="s">
        <v>105</v>
      </c>
      <c r="C67" s="48">
        <v>105</v>
      </c>
      <c r="D67" s="42">
        <f t="shared" si="0"/>
        <v>0.01785</v>
      </c>
      <c r="E67" s="43">
        <v>30000</v>
      </c>
      <c r="F67" s="44">
        <f t="shared" si="1"/>
        <v>0.5355</v>
      </c>
      <c r="G67" s="4"/>
    </row>
    <row r="68" spans="1:7" ht="33" customHeight="1">
      <c r="A68" s="4"/>
      <c r="B68" s="49" t="s">
        <v>76</v>
      </c>
      <c r="C68" s="48">
        <v>63</v>
      </c>
      <c r="D68" s="42">
        <f t="shared" si="0"/>
        <v>0.01071</v>
      </c>
      <c r="E68" s="50">
        <v>44000</v>
      </c>
      <c r="F68" s="44">
        <f t="shared" si="1"/>
        <v>0.47124</v>
      </c>
      <c r="G68" s="4"/>
    </row>
    <row r="69" spans="1:7" ht="33.75" customHeight="1" thickBot="1">
      <c r="A69" s="4"/>
      <c r="B69" s="49" t="s">
        <v>104</v>
      </c>
      <c r="C69" s="51">
        <v>5.5</v>
      </c>
      <c r="D69" s="52">
        <f t="shared" si="0"/>
        <v>0.0009350000000000001</v>
      </c>
      <c r="E69" s="53">
        <v>125000</v>
      </c>
      <c r="F69" s="54">
        <f t="shared" si="1"/>
        <v>0.11687500000000002</v>
      </c>
      <c r="G69" s="4"/>
    </row>
    <row r="70" spans="1:7" ht="34.5" customHeight="1" thickBot="1">
      <c r="A70" s="4"/>
      <c r="B70" s="55" t="s">
        <v>48</v>
      </c>
      <c r="C70" s="51"/>
      <c r="D70" s="52"/>
      <c r="E70" s="56"/>
      <c r="F70" s="57"/>
      <c r="G70" s="4"/>
    </row>
    <row r="71" spans="1:7" ht="15.75">
      <c r="A71" s="4"/>
      <c r="B71" s="58" t="s">
        <v>49</v>
      </c>
      <c r="C71" s="32">
        <v>102.5</v>
      </c>
      <c r="D71" s="42">
        <f t="shared" si="0"/>
        <v>0.017425</v>
      </c>
      <c r="E71" s="43">
        <v>35000</v>
      </c>
      <c r="F71" s="44">
        <f t="shared" si="1"/>
        <v>0.609875</v>
      </c>
      <c r="G71" s="4"/>
    </row>
    <row r="72" spans="1:7" ht="15.75">
      <c r="A72" s="4"/>
      <c r="B72" s="47" t="s">
        <v>50</v>
      </c>
      <c r="C72" s="41">
        <v>28</v>
      </c>
      <c r="D72" s="42">
        <f t="shared" si="0"/>
        <v>0.00476</v>
      </c>
      <c r="E72" s="43">
        <v>36000</v>
      </c>
      <c r="F72" s="44">
        <f t="shared" si="1"/>
        <v>0.17136</v>
      </c>
      <c r="G72" s="4"/>
    </row>
    <row r="73" spans="1:7" ht="15.75">
      <c r="A73" s="4"/>
      <c r="B73" s="47" t="s">
        <v>51</v>
      </c>
      <c r="C73" s="41">
        <v>28</v>
      </c>
      <c r="D73" s="42">
        <f t="shared" si="0"/>
        <v>0.00476</v>
      </c>
      <c r="E73" s="43">
        <v>35000</v>
      </c>
      <c r="F73" s="44">
        <f t="shared" si="1"/>
        <v>0.16660000000000003</v>
      </c>
      <c r="G73" s="4"/>
    </row>
    <row r="74" spans="1:7" ht="15.75">
      <c r="A74" s="4"/>
      <c r="B74" s="47" t="s">
        <v>52</v>
      </c>
      <c r="C74" s="41">
        <v>12</v>
      </c>
      <c r="D74" s="42">
        <f t="shared" si="0"/>
        <v>0.00204</v>
      </c>
      <c r="E74" s="43">
        <v>30000</v>
      </c>
      <c r="F74" s="44">
        <f>D74*E74/1000</f>
        <v>0.061200000000000004</v>
      </c>
      <c r="G74" s="4"/>
    </row>
    <row r="75" spans="1:7" ht="31.5" customHeight="1">
      <c r="A75" s="4"/>
      <c r="B75" s="47" t="s">
        <v>99</v>
      </c>
      <c r="C75" s="41">
        <v>25.75</v>
      </c>
      <c r="D75" s="42">
        <f t="shared" si="0"/>
        <v>0.0043775</v>
      </c>
      <c r="E75" s="43">
        <v>220000</v>
      </c>
      <c r="F75" s="44">
        <f>D75*E75/1000</f>
        <v>0.9630500000000001</v>
      </c>
      <c r="G75" s="4"/>
    </row>
    <row r="76" spans="1:7" ht="15.75">
      <c r="A76" s="4"/>
      <c r="B76" s="47" t="s">
        <v>70</v>
      </c>
      <c r="C76" s="41">
        <v>26.6</v>
      </c>
      <c r="D76" s="42">
        <f t="shared" si="0"/>
        <v>0.004522</v>
      </c>
      <c r="E76" s="43">
        <v>120000</v>
      </c>
      <c r="F76" s="44">
        <f>D76*E76/1000</f>
        <v>0.54264</v>
      </c>
      <c r="G76" s="4"/>
    </row>
    <row r="77" spans="1:7" ht="15.75">
      <c r="A77" s="4"/>
      <c r="B77" s="47" t="s">
        <v>69</v>
      </c>
      <c r="C77" s="41">
        <v>8</v>
      </c>
      <c r="D77" s="42">
        <f t="shared" si="0"/>
        <v>0.00136</v>
      </c>
      <c r="E77" s="43">
        <v>135000</v>
      </c>
      <c r="F77" s="44">
        <f>D77*E77/1000</f>
        <v>0.1836</v>
      </c>
      <c r="G77" s="4"/>
    </row>
    <row r="78" spans="1:7" ht="31.5">
      <c r="A78" s="4"/>
      <c r="B78" s="47" t="s">
        <v>92</v>
      </c>
      <c r="C78" s="41">
        <v>0.35</v>
      </c>
      <c r="D78" s="42">
        <f>C78*$E$14</f>
        <v>0.0595</v>
      </c>
      <c r="E78" s="43">
        <v>6500</v>
      </c>
      <c r="F78" s="44">
        <f t="shared" si="1"/>
        <v>0.38675</v>
      </c>
      <c r="G78" s="4"/>
    </row>
    <row r="79" spans="1:7" ht="16.5" thickBot="1">
      <c r="A79" s="4"/>
      <c r="B79" s="59"/>
      <c r="C79" s="60"/>
      <c r="D79" s="61"/>
      <c r="E79" s="62"/>
      <c r="F79" s="85"/>
      <c r="G79" s="4"/>
    </row>
    <row r="80" spans="1:7" ht="16.5" thickBot="1">
      <c r="A80" s="4"/>
      <c r="B80" s="64" t="s">
        <v>53</v>
      </c>
      <c r="C80" s="86"/>
      <c r="D80" s="65"/>
      <c r="E80" s="86"/>
      <c r="F80" s="79">
        <f>SUM(F22:F69:F71:F78)</f>
        <v>10.0010184</v>
      </c>
      <c r="G80" s="4"/>
    </row>
    <row r="81" spans="1:7" ht="15.75">
      <c r="A81" s="4"/>
      <c r="B81" s="68" t="s">
        <v>54</v>
      </c>
      <c r="C81" s="69"/>
      <c r="D81" s="69"/>
      <c r="E81" s="70"/>
      <c r="F81" s="71">
        <v>0.3</v>
      </c>
      <c r="G81" s="4"/>
    </row>
    <row r="82" spans="1:7" ht="15.75">
      <c r="A82" s="4"/>
      <c r="B82" s="68" t="s">
        <v>55</v>
      </c>
      <c r="C82" s="69"/>
      <c r="D82" s="69"/>
      <c r="E82" s="70"/>
      <c r="F82" s="72">
        <f>F80*$F$81</f>
        <v>3.00030552</v>
      </c>
      <c r="G82" s="4"/>
    </row>
    <row r="83" spans="1:7" ht="15.75">
      <c r="A83" s="4"/>
      <c r="B83" s="68" t="s">
        <v>56</v>
      </c>
      <c r="C83" s="69"/>
      <c r="D83" s="69"/>
      <c r="E83" s="70"/>
      <c r="F83" s="71">
        <v>0.05</v>
      </c>
      <c r="G83" s="4"/>
    </row>
    <row r="84" spans="1:7" ht="16.5" thickBot="1">
      <c r="A84" s="4"/>
      <c r="B84" s="73" t="s">
        <v>57</v>
      </c>
      <c r="C84" s="74"/>
      <c r="D84" s="74"/>
      <c r="E84" s="75"/>
      <c r="F84" s="76">
        <f>F80*$F$83</f>
        <v>0.50005092</v>
      </c>
      <c r="G84" s="4"/>
    </row>
    <row r="85" spans="1:7" ht="16.5" thickBot="1">
      <c r="A85" s="4"/>
      <c r="B85" s="77" t="s">
        <v>58</v>
      </c>
      <c r="C85" s="78"/>
      <c r="D85" s="78"/>
      <c r="E85" s="66"/>
      <c r="F85" s="79">
        <f>F80+F82+F84</f>
        <v>13.501374839999999</v>
      </c>
      <c r="G85" s="4"/>
    </row>
    <row r="86" spans="1:7" ht="16.5" thickBot="1">
      <c r="A86" s="4"/>
      <c r="B86" s="80" t="s">
        <v>59</v>
      </c>
      <c r="C86" s="81"/>
      <c r="D86" s="81"/>
      <c r="E86" s="29"/>
      <c r="F86" s="82">
        <f>F85/$E$14</f>
        <v>79.41985199999999</v>
      </c>
      <c r="G86" s="4"/>
    </row>
    <row r="87" spans="1:7" ht="15.75">
      <c r="A87" s="4"/>
      <c r="B87" s="2"/>
      <c r="C87" s="2"/>
      <c r="D87" s="2"/>
      <c r="E87" s="2"/>
      <c r="F87" s="2"/>
      <c r="G87" s="4"/>
    </row>
    <row r="88" spans="1:7" ht="15.75">
      <c r="A88" s="4"/>
      <c r="B88" s="2"/>
      <c r="C88" s="2"/>
      <c r="D88" s="2"/>
      <c r="E88" s="2"/>
      <c r="F88" s="83"/>
      <c r="G88" s="4"/>
    </row>
    <row r="89" spans="1:7" ht="15.75">
      <c r="A89" s="4"/>
      <c r="B89" s="2"/>
      <c r="C89" s="2"/>
      <c r="D89" s="2"/>
      <c r="E89" s="2"/>
      <c r="F89" s="2"/>
      <c r="G89" s="4"/>
    </row>
    <row r="90" spans="1:7" ht="15.75">
      <c r="A90" s="4"/>
      <c r="B90" s="8" t="s">
        <v>106</v>
      </c>
      <c r="C90" s="8"/>
      <c r="D90" s="2"/>
      <c r="E90" s="92" t="s">
        <v>107</v>
      </c>
      <c r="F90" s="92"/>
      <c r="G90" s="4"/>
    </row>
    <row r="91" spans="1:7" ht="13.5">
      <c r="A91" s="6"/>
      <c r="G91" s="6"/>
    </row>
    <row r="92" spans="1:7" ht="13.5">
      <c r="A92" s="6"/>
      <c r="G92" s="6"/>
    </row>
  </sheetData>
  <mergeCells count="12">
    <mergeCell ref="B10:F10"/>
    <mergeCell ref="B11:F11"/>
    <mergeCell ref="B12:G12"/>
    <mergeCell ref="E90:F90"/>
    <mergeCell ref="C6:D6"/>
    <mergeCell ref="B7:F7"/>
    <mergeCell ref="B9:F9"/>
    <mergeCell ref="B8:F8"/>
    <mergeCell ref="C5:D5"/>
    <mergeCell ref="E1:F1"/>
    <mergeCell ref="E2:F2"/>
    <mergeCell ref="E3:F3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34">
      <selection activeCell="G9" sqref="G9"/>
    </sheetView>
  </sheetViews>
  <sheetFormatPr defaultColWidth="9.00390625" defaultRowHeight="12.75"/>
  <cols>
    <col min="2" max="2" width="28.00390625" style="84" customWidth="1"/>
    <col min="3" max="3" width="12.125" style="84" customWidth="1"/>
    <col min="4" max="4" width="12.00390625" style="84" customWidth="1"/>
    <col min="5" max="5" width="19.625" style="84" customWidth="1"/>
    <col min="6" max="6" width="20.625" style="84" customWidth="1"/>
  </cols>
  <sheetData>
    <row r="1" spans="1:7" ht="15.75">
      <c r="A1" s="4"/>
      <c r="B1" s="2"/>
      <c r="C1" s="7"/>
      <c r="D1" s="2"/>
      <c r="E1" s="90" t="s">
        <v>93</v>
      </c>
      <c r="F1" s="90"/>
      <c r="G1" s="4"/>
    </row>
    <row r="2" spans="1:7" ht="15.75">
      <c r="A2" s="4"/>
      <c r="B2" s="2"/>
      <c r="C2" s="7"/>
      <c r="D2" s="2"/>
      <c r="E2" s="90" t="s">
        <v>86</v>
      </c>
      <c r="F2" s="90"/>
      <c r="G2" s="4"/>
    </row>
    <row r="3" spans="1:7" ht="15.75">
      <c r="A3" s="4"/>
      <c r="B3" s="2"/>
      <c r="C3" s="7"/>
      <c r="D3" s="2"/>
      <c r="E3" s="90" t="s">
        <v>87</v>
      </c>
      <c r="F3" s="90"/>
      <c r="G3" s="4"/>
    </row>
    <row r="4" spans="1:7" ht="15.75">
      <c r="A4" s="4"/>
      <c r="B4" s="2"/>
      <c r="C4" s="7"/>
      <c r="D4" s="2"/>
      <c r="E4" s="8" t="s">
        <v>113</v>
      </c>
      <c r="F4" s="9"/>
      <c r="G4" s="4"/>
    </row>
    <row r="5" spans="1:7" ht="15.75">
      <c r="A5" s="4"/>
      <c r="B5" s="2"/>
      <c r="C5" s="91"/>
      <c r="D5" s="91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3" t="s">
        <v>110</v>
      </c>
      <c r="B8" s="93"/>
      <c r="C8" s="93"/>
      <c r="D8" s="93"/>
      <c r="E8" s="93"/>
      <c r="F8" s="93"/>
      <c r="G8" s="93"/>
    </row>
    <row r="9" spans="1:7" ht="16.5">
      <c r="A9" s="5"/>
      <c r="B9" s="91" t="s">
        <v>89</v>
      </c>
      <c r="C9" s="91"/>
      <c r="D9" s="91"/>
      <c r="E9" s="91"/>
      <c r="F9" s="91"/>
      <c r="G9" s="5"/>
    </row>
    <row r="10" spans="1:7" ht="16.5">
      <c r="A10" s="5"/>
      <c r="B10" s="91" t="s">
        <v>72</v>
      </c>
      <c r="C10" s="91"/>
      <c r="D10" s="91"/>
      <c r="E10" s="91"/>
      <c r="F10" s="91"/>
      <c r="G10" s="5"/>
    </row>
    <row r="11" spans="1:7" ht="16.5">
      <c r="A11" s="5"/>
      <c r="B11" s="93" t="s">
        <v>97</v>
      </c>
      <c r="C11" s="93"/>
      <c r="D11" s="93"/>
      <c r="E11" s="93"/>
      <c r="F11" s="93"/>
      <c r="G11" s="93"/>
    </row>
    <row r="12" spans="1:7" ht="15.75">
      <c r="A12" s="4"/>
      <c r="G12" s="6"/>
    </row>
    <row r="13" spans="1:7" ht="38.25">
      <c r="A13" s="4"/>
      <c r="B13" s="10"/>
      <c r="C13" s="11" t="s">
        <v>1</v>
      </c>
      <c r="D13" s="11" t="s">
        <v>98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71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35</v>
      </c>
      <c r="D22" s="33">
        <f aca="true" t="shared" si="0" ref="D22:D69">C22*$E$14/1000</f>
        <v>0.00595</v>
      </c>
      <c r="E22" s="34">
        <v>32880</v>
      </c>
      <c r="F22" s="35">
        <f>D22*E22/1000</f>
        <v>0.19563600000000003</v>
      </c>
      <c r="G22" s="4"/>
    </row>
    <row r="23" spans="1:7" ht="15.75" customHeight="1">
      <c r="A23" s="4"/>
      <c r="B23" s="36" t="s">
        <v>60</v>
      </c>
      <c r="C23" s="37">
        <v>44</v>
      </c>
      <c r="D23" s="38">
        <f t="shared" si="0"/>
        <v>0.0074800000000000005</v>
      </c>
      <c r="E23" s="34">
        <v>21580</v>
      </c>
      <c r="F23" s="39">
        <f>D23*E23/1000</f>
        <v>0.16141840000000002</v>
      </c>
      <c r="G23" s="4"/>
    </row>
    <row r="24" spans="1:7" ht="15.75">
      <c r="A24" s="4"/>
      <c r="B24" s="40" t="s">
        <v>23</v>
      </c>
      <c r="C24" s="41">
        <v>5.25</v>
      </c>
      <c r="D24" s="42">
        <f t="shared" si="0"/>
        <v>0.0008925000000000001</v>
      </c>
      <c r="E24" s="43">
        <v>28000</v>
      </c>
      <c r="F24" s="44">
        <f aca="true" t="shared" si="1" ref="F24:F69">D24*E24/1000</f>
        <v>0.024990000000000002</v>
      </c>
      <c r="G24" s="4"/>
    </row>
    <row r="25" spans="1:7" ht="15.75">
      <c r="A25" s="4"/>
      <c r="B25" s="40" t="s">
        <v>61</v>
      </c>
      <c r="C25" s="41">
        <v>3</v>
      </c>
      <c r="D25" s="42">
        <f t="shared" si="0"/>
        <v>0.00051</v>
      </c>
      <c r="E25" s="43">
        <v>27900</v>
      </c>
      <c r="F25" s="44">
        <f t="shared" si="1"/>
        <v>0.014229</v>
      </c>
      <c r="G25" s="4"/>
    </row>
    <row r="26" spans="1:7" ht="15.75">
      <c r="A26" s="4"/>
      <c r="B26" s="40" t="s">
        <v>24</v>
      </c>
      <c r="C26" s="41">
        <v>6</v>
      </c>
      <c r="D26" s="42">
        <f t="shared" si="0"/>
        <v>0.00102</v>
      </c>
      <c r="E26" s="43">
        <v>60000</v>
      </c>
      <c r="F26" s="44">
        <f t="shared" si="1"/>
        <v>0.061200000000000004</v>
      </c>
      <c r="G26" s="4"/>
    </row>
    <row r="27" spans="1:7" ht="15.75">
      <c r="A27" s="4"/>
      <c r="B27" s="40" t="s">
        <v>25</v>
      </c>
      <c r="C27" s="41">
        <v>6</v>
      </c>
      <c r="D27" s="42">
        <f t="shared" si="0"/>
        <v>0.00102</v>
      </c>
      <c r="E27" s="43">
        <v>45000</v>
      </c>
      <c r="F27" s="44">
        <f t="shared" si="1"/>
        <v>0.0459</v>
      </c>
      <c r="G27" s="4"/>
    </row>
    <row r="28" spans="1:7" ht="17.25" customHeight="1">
      <c r="A28" s="4"/>
      <c r="B28" s="40" t="s">
        <v>26</v>
      </c>
      <c r="C28" s="45">
        <v>6.25</v>
      </c>
      <c r="D28" s="46">
        <f t="shared" si="0"/>
        <v>0.0010625</v>
      </c>
      <c r="E28" s="43">
        <v>32000</v>
      </c>
      <c r="F28" s="44">
        <f t="shared" si="1"/>
        <v>0.034</v>
      </c>
      <c r="G28" s="4"/>
    </row>
    <row r="29" spans="1:7" ht="15.75">
      <c r="A29" s="4"/>
      <c r="B29" s="40" t="s">
        <v>62</v>
      </c>
      <c r="C29" s="45">
        <v>0.75</v>
      </c>
      <c r="D29" s="46">
        <f t="shared" si="0"/>
        <v>0.0001275</v>
      </c>
      <c r="E29" s="43">
        <v>26000</v>
      </c>
      <c r="F29" s="44">
        <f t="shared" si="1"/>
        <v>0.0033150000000000002</v>
      </c>
      <c r="G29" s="4"/>
    </row>
    <row r="30" spans="1:7" ht="15.75">
      <c r="A30" s="4"/>
      <c r="B30" s="40" t="s">
        <v>27</v>
      </c>
      <c r="C30" s="45">
        <v>1</v>
      </c>
      <c r="D30" s="46">
        <f t="shared" si="0"/>
        <v>0.00017</v>
      </c>
      <c r="E30" s="43">
        <v>75000</v>
      </c>
      <c r="F30" s="44">
        <f t="shared" si="1"/>
        <v>0.012750000000000001</v>
      </c>
      <c r="G30" s="4"/>
    </row>
    <row r="31" spans="1:7" ht="15.75">
      <c r="A31" s="4"/>
      <c r="B31" s="40" t="s">
        <v>28</v>
      </c>
      <c r="C31" s="45">
        <v>1</v>
      </c>
      <c r="D31" s="46">
        <f t="shared" si="0"/>
        <v>0.00017</v>
      </c>
      <c r="E31" s="43">
        <v>82000</v>
      </c>
      <c r="F31" s="44">
        <f t="shared" si="1"/>
        <v>0.013940000000000001</v>
      </c>
      <c r="G31" s="4"/>
    </row>
    <row r="32" spans="1:7" ht="15.75">
      <c r="A32" s="4"/>
      <c r="B32" s="40" t="s">
        <v>29</v>
      </c>
      <c r="C32" s="45">
        <v>1</v>
      </c>
      <c r="D32" s="46">
        <f t="shared" si="0"/>
        <v>0.00017</v>
      </c>
      <c r="E32" s="43">
        <v>97000</v>
      </c>
      <c r="F32" s="44">
        <f t="shared" si="1"/>
        <v>0.01649</v>
      </c>
      <c r="G32" s="4"/>
    </row>
    <row r="33" spans="1:7" ht="15.75">
      <c r="A33" s="4"/>
      <c r="B33" s="40" t="s">
        <v>30</v>
      </c>
      <c r="C33" s="41">
        <v>6.25</v>
      </c>
      <c r="D33" s="42">
        <f t="shared" si="0"/>
        <v>0.0010625</v>
      </c>
      <c r="E33" s="43">
        <v>45000</v>
      </c>
      <c r="F33" s="44">
        <f t="shared" si="1"/>
        <v>0.0478125</v>
      </c>
      <c r="G33" s="4"/>
    </row>
    <row r="34" spans="1:7" ht="15.75">
      <c r="A34" s="4"/>
      <c r="B34" s="40" t="s">
        <v>31</v>
      </c>
      <c r="C34" s="41">
        <v>12</v>
      </c>
      <c r="D34" s="42">
        <f t="shared" si="0"/>
        <v>0.00204</v>
      </c>
      <c r="E34" s="43">
        <v>63000</v>
      </c>
      <c r="F34" s="44">
        <f t="shared" si="1"/>
        <v>0.12852000000000002</v>
      </c>
      <c r="G34" s="4"/>
    </row>
    <row r="35" spans="1:7" ht="15.75">
      <c r="A35" s="4"/>
      <c r="B35" s="40" t="s">
        <v>32</v>
      </c>
      <c r="C35" s="41">
        <v>18</v>
      </c>
      <c r="D35" s="42">
        <f t="shared" si="0"/>
        <v>0.0030600000000000002</v>
      </c>
      <c r="E35" s="43">
        <v>63000</v>
      </c>
      <c r="F35" s="44">
        <f t="shared" si="1"/>
        <v>0.19278</v>
      </c>
      <c r="G35" s="4"/>
    </row>
    <row r="36" spans="1:7" ht="15.75">
      <c r="A36" s="4"/>
      <c r="B36" s="40" t="s">
        <v>33</v>
      </c>
      <c r="C36" s="41">
        <v>20</v>
      </c>
      <c r="D36" s="42">
        <f t="shared" si="0"/>
        <v>0.0034000000000000002</v>
      </c>
      <c r="E36" s="43">
        <v>68000</v>
      </c>
      <c r="F36" s="44">
        <f t="shared" si="1"/>
        <v>0.23120000000000002</v>
      </c>
      <c r="G36" s="4"/>
    </row>
    <row r="37" spans="1:7" ht="15.75">
      <c r="A37" s="4"/>
      <c r="B37" s="40" t="s">
        <v>74</v>
      </c>
      <c r="C37" s="41">
        <v>5</v>
      </c>
      <c r="D37" s="42">
        <f t="shared" si="0"/>
        <v>0.0008500000000000001</v>
      </c>
      <c r="E37" s="43">
        <v>89000</v>
      </c>
      <c r="F37" s="44">
        <f t="shared" si="1"/>
        <v>0.07565000000000001</v>
      </c>
      <c r="G37" s="4"/>
    </row>
    <row r="38" spans="1:7" ht="15.75">
      <c r="A38" s="4"/>
      <c r="B38" s="40" t="s">
        <v>34</v>
      </c>
      <c r="C38" s="41">
        <v>15</v>
      </c>
      <c r="D38" s="42">
        <f t="shared" si="0"/>
        <v>0.00255</v>
      </c>
      <c r="E38" s="43">
        <v>82000</v>
      </c>
      <c r="F38" s="44">
        <f t="shared" si="1"/>
        <v>0.20910000000000004</v>
      </c>
      <c r="G38" s="4"/>
    </row>
    <row r="39" spans="1:7" ht="15.75">
      <c r="A39" s="4"/>
      <c r="B39" s="40" t="s">
        <v>35</v>
      </c>
      <c r="C39" s="41">
        <v>70</v>
      </c>
      <c r="D39" s="42">
        <f t="shared" si="0"/>
        <v>0.0119</v>
      </c>
      <c r="E39" s="43">
        <v>40000</v>
      </c>
      <c r="F39" s="44">
        <f t="shared" si="1"/>
        <v>0.47600000000000003</v>
      </c>
      <c r="G39" s="4"/>
    </row>
    <row r="40" spans="1:7" ht="15.75">
      <c r="A40" s="4"/>
      <c r="B40" s="47" t="s">
        <v>36</v>
      </c>
      <c r="C40" s="41">
        <v>7</v>
      </c>
      <c r="D40" s="42">
        <f t="shared" si="0"/>
        <v>0.00119</v>
      </c>
      <c r="E40" s="43">
        <v>27500</v>
      </c>
      <c r="F40" s="44">
        <f t="shared" si="1"/>
        <v>0.032725000000000004</v>
      </c>
      <c r="G40" s="4"/>
    </row>
    <row r="41" spans="1:7" ht="15.75">
      <c r="A41" s="4"/>
      <c r="B41" s="47" t="s">
        <v>66</v>
      </c>
      <c r="C41" s="41">
        <v>0.1</v>
      </c>
      <c r="D41" s="42">
        <f t="shared" si="0"/>
        <v>1.7E-05</v>
      </c>
      <c r="E41" s="43">
        <v>85000</v>
      </c>
      <c r="F41" s="44">
        <f t="shared" si="1"/>
        <v>0.001445</v>
      </c>
      <c r="G41" s="4"/>
    </row>
    <row r="42" spans="1:7" ht="15.75">
      <c r="A42" s="4"/>
      <c r="B42" s="47" t="s">
        <v>37</v>
      </c>
      <c r="C42" s="41">
        <v>20</v>
      </c>
      <c r="D42" s="42">
        <f t="shared" si="0"/>
        <v>0.0034000000000000002</v>
      </c>
      <c r="E42" s="43">
        <v>90000</v>
      </c>
      <c r="F42" s="44">
        <f t="shared" si="1"/>
        <v>0.306</v>
      </c>
      <c r="G42" s="4"/>
    </row>
    <row r="43" spans="1:7" ht="15.75">
      <c r="A43" s="4"/>
      <c r="B43" s="47" t="s">
        <v>38</v>
      </c>
      <c r="C43" s="41">
        <v>20</v>
      </c>
      <c r="D43" s="42">
        <f t="shared" si="0"/>
        <v>0.0034000000000000002</v>
      </c>
      <c r="E43" s="43">
        <v>92000</v>
      </c>
      <c r="F43" s="44">
        <f t="shared" si="1"/>
        <v>0.3128</v>
      </c>
      <c r="G43" s="4"/>
    </row>
    <row r="44" spans="1:7" ht="31.5">
      <c r="A44" s="4"/>
      <c r="B44" s="47" t="s">
        <v>102</v>
      </c>
      <c r="C44" s="41">
        <v>5</v>
      </c>
      <c r="D44" s="42">
        <f t="shared" si="0"/>
        <v>0.0008500000000000001</v>
      </c>
      <c r="E44" s="43">
        <v>65000</v>
      </c>
      <c r="F44" s="44">
        <f t="shared" si="1"/>
        <v>0.05525000000000001</v>
      </c>
      <c r="G44" s="4"/>
    </row>
    <row r="45" spans="1:7" ht="15.75">
      <c r="A45" s="4"/>
      <c r="B45" s="47" t="s">
        <v>80</v>
      </c>
      <c r="C45" s="41">
        <v>5</v>
      </c>
      <c r="D45" s="42">
        <f t="shared" si="0"/>
        <v>0.0008500000000000001</v>
      </c>
      <c r="E45" s="43">
        <v>85000</v>
      </c>
      <c r="F45" s="44">
        <f t="shared" si="1"/>
        <v>0.07225</v>
      </c>
      <c r="G45" s="4"/>
    </row>
    <row r="46" spans="1:7" ht="20.25" customHeight="1">
      <c r="A46" s="4"/>
      <c r="B46" s="47" t="s">
        <v>103</v>
      </c>
      <c r="C46" s="41">
        <v>2</v>
      </c>
      <c r="D46" s="42">
        <f t="shared" si="0"/>
        <v>0.00034</v>
      </c>
      <c r="E46" s="43">
        <v>94000</v>
      </c>
      <c r="F46" s="44">
        <f t="shared" si="1"/>
        <v>0.03196</v>
      </c>
      <c r="G46" s="4"/>
    </row>
    <row r="47" spans="1:7" ht="15.75">
      <c r="A47" s="4"/>
      <c r="B47" s="47" t="s">
        <v>67</v>
      </c>
      <c r="C47" s="41">
        <v>1.4</v>
      </c>
      <c r="D47" s="42">
        <f t="shared" si="0"/>
        <v>0.00023799999999999998</v>
      </c>
      <c r="E47" s="43">
        <v>94000</v>
      </c>
      <c r="F47" s="44">
        <f t="shared" si="1"/>
        <v>0.022372</v>
      </c>
      <c r="G47" s="4"/>
    </row>
    <row r="48" spans="1:7" ht="15.75">
      <c r="A48" s="4"/>
      <c r="B48" s="40" t="s">
        <v>101</v>
      </c>
      <c r="C48" s="41">
        <v>3</v>
      </c>
      <c r="D48" s="42">
        <f t="shared" si="0"/>
        <v>0.00051</v>
      </c>
      <c r="E48" s="43">
        <v>91000</v>
      </c>
      <c r="F48" s="44">
        <f t="shared" si="1"/>
        <v>0.04641000000000001</v>
      </c>
      <c r="G48" s="4"/>
    </row>
    <row r="49" spans="1:7" ht="15.75">
      <c r="A49" s="4"/>
      <c r="B49" s="40" t="s">
        <v>64</v>
      </c>
      <c r="C49" s="41">
        <v>0.75</v>
      </c>
      <c r="D49" s="42">
        <f t="shared" si="0"/>
        <v>0.0001275</v>
      </c>
      <c r="E49" s="43">
        <v>160000</v>
      </c>
      <c r="F49" s="44">
        <f t="shared" si="1"/>
        <v>0.0204</v>
      </c>
      <c r="G49" s="4"/>
    </row>
    <row r="50" spans="1:7" ht="31.5">
      <c r="A50" s="4"/>
      <c r="B50" s="40" t="s">
        <v>63</v>
      </c>
      <c r="C50" s="41">
        <v>0.75</v>
      </c>
      <c r="D50" s="42">
        <f t="shared" si="0"/>
        <v>0.0001275</v>
      </c>
      <c r="E50" s="43">
        <v>187000</v>
      </c>
      <c r="F50" s="44">
        <f t="shared" si="1"/>
        <v>0.023842500000000003</v>
      </c>
      <c r="G50" s="4"/>
    </row>
    <row r="51" spans="1:7" ht="17.25" customHeight="1">
      <c r="A51" s="4"/>
      <c r="B51" s="40" t="s">
        <v>68</v>
      </c>
      <c r="C51" s="41">
        <v>3</v>
      </c>
      <c r="D51" s="42">
        <f t="shared" si="0"/>
        <v>0.00051</v>
      </c>
      <c r="E51" s="43">
        <v>158000</v>
      </c>
      <c r="F51" s="44">
        <f t="shared" si="1"/>
        <v>0.08058000000000001</v>
      </c>
      <c r="G51" s="4"/>
    </row>
    <row r="52" spans="1:7" ht="15.75">
      <c r="A52" s="4"/>
      <c r="B52" s="40" t="s">
        <v>79</v>
      </c>
      <c r="C52" s="41">
        <v>0.3</v>
      </c>
      <c r="D52" s="42">
        <f t="shared" si="0"/>
        <v>5.1000000000000006E-05</v>
      </c>
      <c r="E52" s="43">
        <v>80000</v>
      </c>
      <c r="F52" s="44">
        <f t="shared" si="1"/>
        <v>0.00408</v>
      </c>
      <c r="G52" s="4"/>
    </row>
    <row r="53" spans="1:7" ht="15.75">
      <c r="A53" s="4"/>
      <c r="B53" s="40" t="s">
        <v>39</v>
      </c>
      <c r="C53" s="41">
        <v>12</v>
      </c>
      <c r="D53" s="42">
        <f t="shared" si="0"/>
        <v>0.00204</v>
      </c>
      <c r="E53" s="43">
        <v>40000</v>
      </c>
      <c r="F53" s="44">
        <f t="shared" si="1"/>
        <v>0.0816</v>
      </c>
      <c r="G53" s="4"/>
    </row>
    <row r="54" spans="1:7" ht="15.75">
      <c r="A54" s="4"/>
      <c r="B54" s="40" t="s">
        <v>77</v>
      </c>
      <c r="C54" s="41">
        <v>3</v>
      </c>
      <c r="D54" s="42">
        <f t="shared" si="0"/>
        <v>0.00051</v>
      </c>
      <c r="E54" s="43">
        <v>235000</v>
      </c>
      <c r="F54" s="44">
        <f t="shared" si="1"/>
        <v>0.11985000000000001</v>
      </c>
      <c r="G54" s="4"/>
    </row>
    <row r="55" spans="1:7" ht="15.75">
      <c r="A55" s="4"/>
      <c r="B55" s="40" t="s">
        <v>40</v>
      </c>
      <c r="C55" s="41">
        <v>9</v>
      </c>
      <c r="D55" s="42">
        <f t="shared" si="0"/>
        <v>0.0015300000000000001</v>
      </c>
      <c r="E55" s="43">
        <v>220000</v>
      </c>
      <c r="F55" s="44">
        <f t="shared" si="1"/>
        <v>0.3366</v>
      </c>
      <c r="G55" s="4"/>
    </row>
    <row r="56" spans="1:7" ht="17.25" customHeight="1">
      <c r="A56" s="4"/>
      <c r="B56" s="40" t="s">
        <v>41</v>
      </c>
      <c r="C56" s="41">
        <v>4.5</v>
      </c>
      <c r="D56" s="42">
        <f t="shared" si="0"/>
        <v>0.0007650000000000001</v>
      </c>
      <c r="E56" s="43">
        <v>62000</v>
      </c>
      <c r="F56" s="44">
        <f t="shared" si="1"/>
        <v>0.04743000000000001</v>
      </c>
      <c r="G56" s="4"/>
    </row>
    <row r="57" spans="1:7" ht="15.75">
      <c r="A57" s="4"/>
      <c r="B57" s="40" t="s">
        <v>42</v>
      </c>
      <c r="C57" s="41">
        <v>8.5</v>
      </c>
      <c r="D57" s="42">
        <f t="shared" si="0"/>
        <v>0.001445</v>
      </c>
      <c r="E57" s="43">
        <v>131000</v>
      </c>
      <c r="F57" s="44">
        <f t="shared" si="1"/>
        <v>0.18929500000000002</v>
      </c>
      <c r="G57" s="4"/>
    </row>
    <row r="58" spans="1:7" ht="15.75">
      <c r="A58" s="4"/>
      <c r="B58" s="40" t="s">
        <v>43</v>
      </c>
      <c r="C58" s="41">
        <v>8.5</v>
      </c>
      <c r="D58" s="42">
        <f t="shared" si="0"/>
        <v>0.001445</v>
      </c>
      <c r="E58" s="43">
        <v>142000</v>
      </c>
      <c r="F58" s="44">
        <f t="shared" si="1"/>
        <v>0.20519000000000004</v>
      </c>
      <c r="G58" s="4"/>
    </row>
    <row r="59" spans="1:7" ht="15.75">
      <c r="A59" s="4"/>
      <c r="B59" s="40" t="s">
        <v>82</v>
      </c>
      <c r="C59" s="41">
        <v>2.5</v>
      </c>
      <c r="D59" s="42">
        <f t="shared" si="0"/>
        <v>0.00042500000000000003</v>
      </c>
      <c r="E59" s="43">
        <v>92000</v>
      </c>
      <c r="F59" s="44">
        <f t="shared" si="1"/>
        <v>0.0391</v>
      </c>
      <c r="G59" s="4"/>
    </row>
    <row r="60" spans="1:7" ht="15.75">
      <c r="A60" s="4"/>
      <c r="B60" s="40" t="s">
        <v>44</v>
      </c>
      <c r="C60" s="41">
        <v>0.12</v>
      </c>
      <c r="D60" s="42">
        <f t="shared" si="0"/>
        <v>2.04E-05</v>
      </c>
      <c r="E60" s="43">
        <v>250000</v>
      </c>
      <c r="F60" s="44">
        <f t="shared" si="1"/>
        <v>0.0051</v>
      </c>
      <c r="G60" s="4"/>
    </row>
    <row r="61" spans="1:7" ht="15.75">
      <c r="A61" s="4"/>
      <c r="B61" s="40" t="s">
        <v>78</v>
      </c>
      <c r="C61" s="41">
        <v>0.36</v>
      </c>
      <c r="D61" s="42">
        <f t="shared" si="0"/>
        <v>6.120000000000001E-05</v>
      </c>
      <c r="E61" s="43">
        <v>367000</v>
      </c>
      <c r="F61" s="44">
        <f t="shared" si="1"/>
        <v>0.022460400000000002</v>
      </c>
      <c r="G61" s="4"/>
    </row>
    <row r="62" spans="1:7" ht="15.75">
      <c r="A62" s="4"/>
      <c r="B62" s="40" t="s">
        <v>45</v>
      </c>
      <c r="C62" s="41">
        <v>3</v>
      </c>
      <c r="D62" s="42">
        <f t="shared" si="0"/>
        <v>0.00051</v>
      </c>
      <c r="E62" s="43">
        <v>93000</v>
      </c>
      <c r="F62" s="44">
        <f t="shared" si="1"/>
        <v>0.04743000000000001</v>
      </c>
      <c r="G62" s="4"/>
    </row>
    <row r="63" spans="1:7" ht="15.75">
      <c r="A63" s="4"/>
      <c r="B63" s="40" t="s">
        <v>46</v>
      </c>
      <c r="C63" s="41">
        <v>1.5</v>
      </c>
      <c r="D63" s="42">
        <f t="shared" si="0"/>
        <v>0.000255</v>
      </c>
      <c r="E63" s="43">
        <v>10000</v>
      </c>
      <c r="F63" s="44">
        <f t="shared" si="1"/>
        <v>0.00255</v>
      </c>
      <c r="G63" s="4"/>
    </row>
    <row r="64" spans="1:7" ht="15.75">
      <c r="A64" s="4"/>
      <c r="B64" s="40" t="s">
        <v>65</v>
      </c>
      <c r="C64" s="41">
        <v>0.1</v>
      </c>
      <c r="D64" s="42">
        <f t="shared" si="0"/>
        <v>1.7E-05</v>
      </c>
      <c r="E64" s="43">
        <v>500000</v>
      </c>
      <c r="F64" s="44">
        <f t="shared" si="1"/>
        <v>0.0085</v>
      </c>
      <c r="G64" s="4"/>
    </row>
    <row r="65" spans="1:7" ht="15.75">
      <c r="A65" s="4"/>
      <c r="B65" s="47" t="s">
        <v>47</v>
      </c>
      <c r="C65" s="41">
        <v>15</v>
      </c>
      <c r="D65" s="42">
        <f t="shared" si="0"/>
        <v>0.00255</v>
      </c>
      <c r="E65" s="43">
        <v>180000</v>
      </c>
      <c r="F65" s="44">
        <f t="shared" si="1"/>
        <v>0.4590000000000001</v>
      </c>
      <c r="G65" s="4"/>
    </row>
    <row r="66" spans="1:7" ht="31.5">
      <c r="A66" s="4"/>
      <c r="B66" s="47" t="s">
        <v>100</v>
      </c>
      <c r="C66" s="48">
        <v>5.25</v>
      </c>
      <c r="D66" s="42">
        <f t="shared" si="0"/>
        <v>0.0008925000000000001</v>
      </c>
      <c r="E66" s="43">
        <v>240000</v>
      </c>
      <c r="F66" s="44">
        <f t="shared" si="1"/>
        <v>0.21420000000000003</v>
      </c>
      <c r="G66" s="4"/>
    </row>
    <row r="67" spans="1:7" ht="31.5">
      <c r="A67" s="4"/>
      <c r="B67" s="47" t="s">
        <v>105</v>
      </c>
      <c r="C67" s="48">
        <v>105</v>
      </c>
      <c r="D67" s="42">
        <f t="shared" si="0"/>
        <v>0.01785</v>
      </c>
      <c r="E67" s="43">
        <v>30000</v>
      </c>
      <c r="F67" s="44">
        <f t="shared" si="1"/>
        <v>0.5355</v>
      </c>
      <c r="G67" s="4"/>
    </row>
    <row r="68" spans="1:7" ht="15.75">
      <c r="A68" s="4"/>
      <c r="B68" s="49" t="s">
        <v>76</v>
      </c>
      <c r="C68" s="48">
        <v>45</v>
      </c>
      <c r="D68" s="42">
        <f t="shared" si="0"/>
        <v>0.0076500000000000005</v>
      </c>
      <c r="E68" s="50">
        <v>44000</v>
      </c>
      <c r="F68" s="44">
        <f t="shared" si="1"/>
        <v>0.3366</v>
      </c>
      <c r="G68" s="4"/>
    </row>
    <row r="69" spans="1:7" ht="16.5" thickBot="1">
      <c r="A69" s="4"/>
      <c r="B69" s="49" t="s">
        <v>104</v>
      </c>
      <c r="C69" s="51">
        <v>5</v>
      </c>
      <c r="D69" s="52">
        <f t="shared" si="0"/>
        <v>0.0008500000000000001</v>
      </c>
      <c r="E69" s="53">
        <v>125000</v>
      </c>
      <c r="F69" s="54">
        <f t="shared" si="1"/>
        <v>0.10625000000000001</v>
      </c>
      <c r="G69" s="4"/>
    </row>
    <row r="70" spans="1:7" ht="38.25" customHeight="1" thickBot="1">
      <c r="A70" s="4"/>
      <c r="B70" s="55" t="s">
        <v>48</v>
      </c>
      <c r="C70" s="51"/>
      <c r="D70" s="52"/>
      <c r="E70" s="56"/>
      <c r="F70" s="57"/>
      <c r="G70" s="4"/>
    </row>
    <row r="71" spans="1:7" ht="15.75">
      <c r="A71" s="4"/>
      <c r="B71" s="58" t="s">
        <v>49</v>
      </c>
      <c r="C71" s="32">
        <v>102.5</v>
      </c>
      <c r="D71" s="42">
        <f aca="true" t="shared" si="2" ref="D71:D77">C71*$E$14/1000</f>
        <v>0.017425</v>
      </c>
      <c r="E71" s="43">
        <v>35000</v>
      </c>
      <c r="F71" s="44">
        <f aca="true" t="shared" si="3" ref="F71:F78">D71*E71/1000</f>
        <v>0.609875</v>
      </c>
      <c r="G71" s="4"/>
    </row>
    <row r="72" spans="1:7" ht="15.75">
      <c r="A72" s="4"/>
      <c r="B72" s="47" t="s">
        <v>50</v>
      </c>
      <c r="C72" s="41">
        <v>25</v>
      </c>
      <c r="D72" s="42">
        <f t="shared" si="2"/>
        <v>0.00425</v>
      </c>
      <c r="E72" s="43">
        <v>36000</v>
      </c>
      <c r="F72" s="44">
        <f t="shared" si="3"/>
        <v>0.153</v>
      </c>
      <c r="G72" s="4"/>
    </row>
    <row r="73" spans="1:7" ht="15.75">
      <c r="A73" s="4"/>
      <c r="B73" s="47" t="s">
        <v>51</v>
      </c>
      <c r="C73" s="41">
        <v>25</v>
      </c>
      <c r="D73" s="42">
        <f t="shared" si="2"/>
        <v>0.00425</v>
      </c>
      <c r="E73" s="43">
        <v>35000</v>
      </c>
      <c r="F73" s="44">
        <f t="shared" si="3"/>
        <v>0.14875</v>
      </c>
      <c r="G73" s="4"/>
    </row>
    <row r="74" spans="1:7" ht="15.75">
      <c r="A74" s="4"/>
      <c r="B74" s="47" t="s">
        <v>52</v>
      </c>
      <c r="C74" s="41">
        <v>9</v>
      </c>
      <c r="D74" s="42">
        <f t="shared" si="2"/>
        <v>0.0015300000000000001</v>
      </c>
      <c r="E74" s="43">
        <v>30000</v>
      </c>
      <c r="F74" s="44">
        <f t="shared" si="3"/>
        <v>0.0459</v>
      </c>
      <c r="G74" s="4"/>
    </row>
    <row r="75" spans="1:7" ht="31.5">
      <c r="A75" s="4"/>
      <c r="B75" s="47" t="s">
        <v>99</v>
      </c>
      <c r="C75" s="41">
        <v>23.5</v>
      </c>
      <c r="D75" s="42">
        <f t="shared" si="2"/>
        <v>0.003995</v>
      </c>
      <c r="E75" s="43">
        <v>220000</v>
      </c>
      <c r="F75" s="44">
        <f t="shared" si="3"/>
        <v>0.8789000000000001</v>
      </c>
      <c r="G75" s="4"/>
    </row>
    <row r="76" spans="1:7" ht="15.75">
      <c r="A76" s="4"/>
      <c r="B76" s="47" t="s">
        <v>81</v>
      </c>
      <c r="C76" s="41">
        <v>17.85</v>
      </c>
      <c r="D76" s="42">
        <f t="shared" si="2"/>
        <v>0.0030345000000000003</v>
      </c>
      <c r="E76" s="43">
        <v>120000</v>
      </c>
      <c r="F76" s="44">
        <f t="shared" si="3"/>
        <v>0.36414</v>
      </c>
      <c r="G76" s="4"/>
    </row>
    <row r="77" spans="1:7" ht="15.75">
      <c r="A77" s="4"/>
      <c r="B77" s="47" t="s">
        <v>69</v>
      </c>
      <c r="C77" s="41">
        <v>6</v>
      </c>
      <c r="D77" s="42">
        <f t="shared" si="2"/>
        <v>0.00102</v>
      </c>
      <c r="E77" s="43">
        <v>135000</v>
      </c>
      <c r="F77" s="44">
        <f t="shared" si="3"/>
        <v>0.13770000000000002</v>
      </c>
      <c r="G77" s="4"/>
    </row>
    <row r="78" spans="1:7" ht="31.5">
      <c r="A78" s="4"/>
      <c r="B78" s="47" t="s">
        <v>94</v>
      </c>
      <c r="C78" s="41">
        <v>0.3</v>
      </c>
      <c r="D78" s="42">
        <f>C78*$E$14</f>
        <v>0.051000000000000004</v>
      </c>
      <c r="E78" s="43">
        <v>6500</v>
      </c>
      <c r="F78" s="44">
        <f t="shared" si="3"/>
        <v>0.3315</v>
      </c>
      <c r="G78" s="4"/>
    </row>
    <row r="79" spans="1:7" ht="16.5" thickBot="1">
      <c r="A79" s="4"/>
      <c r="B79" s="87"/>
      <c r="C79" s="60"/>
      <c r="D79" s="61"/>
      <c r="E79" s="62"/>
      <c r="F79" s="85"/>
      <c r="G79" s="4"/>
    </row>
    <row r="80" spans="1:7" ht="16.5" thickBot="1">
      <c r="A80" s="4"/>
      <c r="B80" s="64" t="s">
        <v>53</v>
      </c>
      <c r="C80" s="65"/>
      <c r="D80" s="65"/>
      <c r="E80" s="66"/>
      <c r="F80" s="79">
        <f>SUM(F22:F69:F71:F78)</f>
        <v>8.381465799999999</v>
      </c>
      <c r="G80" s="4"/>
    </row>
    <row r="81" spans="1:7" ht="16.5" thickBot="1">
      <c r="A81" s="4"/>
      <c r="B81" s="80" t="s">
        <v>59</v>
      </c>
      <c r="C81" s="81"/>
      <c r="D81" s="81"/>
      <c r="E81" s="29"/>
      <c r="F81" s="82">
        <f>F80/$E$14</f>
        <v>49.30273999999999</v>
      </c>
      <c r="G81" s="4"/>
    </row>
    <row r="82" spans="1:7" ht="15.75">
      <c r="A82" s="4"/>
      <c r="B82" s="2"/>
      <c r="C82" s="83"/>
      <c r="D82" s="2"/>
      <c r="E82" s="83"/>
      <c r="F82" s="2"/>
      <c r="G82" s="4"/>
    </row>
    <row r="83" spans="1:7" ht="15.75">
      <c r="A83" s="4"/>
      <c r="B83" s="2"/>
      <c r="C83" s="2"/>
      <c r="D83" s="2"/>
      <c r="E83" s="2"/>
      <c r="F83" s="83"/>
      <c r="G83" s="4"/>
    </row>
    <row r="84" spans="1:7" ht="15.75">
      <c r="A84" s="4"/>
      <c r="B84" s="2"/>
      <c r="C84" s="2"/>
      <c r="D84" s="2"/>
      <c r="E84" s="2"/>
      <c r="F84" s="2"/>
      <c r="G84" s="4"/>
    </row>
    <row r="85" spans="1:7" ht="15.75">
      <c r="A85" s="4"/>
      <c r="B85" s="8" t="s">
        <v>106</v>
      </c>
      <c r="C85" s="8"/>
      <c r="D85" s="2"/>
      <c r="E85" s="92" t="s">
        <v>107</v>
      </c>
      <c r="F85" s="92"/>
      <c r="G85" s="4"/>
    </row>
    <row r="86" spans="1:7" ht="15.75">
      <c r="A86" s="4"/>
      <c r="B86" s="2"/>
      <c r="C86" s="2"/>
      <c r="D86" s="2"/>
      <c r="E86" s="2"/>
      <c r="F86" s="2"/>
      <c r="G86" s="4"/>
    </row>
    <row r="87" spans="1:7" ht="15.75">
      <c r="A87" s="1"/>
      <c r="B87" s="2"/>
      <c r="C87" s="2"/>
      <c r="D87" s="2"/>
      <c r="E87" s="2"/>
      <c r="F87" s="2"/>
      <c r="G87" s="1"/>
    </row>
  </sheetData>
  <mergeCells count="11">
    <mergeCell ref="B10:F10"/>
    <mergeCell ref="B11:G11"/>
    <mergeCell ref="E85:F85"/>
    <mergeCell ref="C6:D6"/>
    <mergeCell ref="B7:F7"/>
    <mergeCell ref="A8:G8"/>
    <mergeCell ref="B9:F9"/>
    <mergeCell ref="C5:D5"/>
    <mergeCell ref="E1:F1"/>
    <mergeCell ref="E2:F2"/>
    <mergeCell ref="E3:F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workbookViewId="0" topLeftCell="A55">
      <selection activeCell="E4" sqref="E4"/>
    </sheetView>
  </sheetViews>
  <sheetFormatPr defaultColWidth="9.00390625" defaultRowHeight="12.75"/>
  <cols>
    <col min="2" max="2" width="28.25390625" style="84" customWidth="1"/>
    <col min="3" max="3" width="12.125" style="84" customWidth="1"/>
    <col min="4" max="4" width="11.75390625" style="84" customWidth="1"/>
    <col min="5" max="5" width="20.00390625" style="84" customWidth="1"/>
    <col min="6" max="6" width="19.875" style="84" customWidth="1"/>
  </cols>
  <sheetData>
    <row r="1" spans="1:7" ht="15.75">
      <c r="A1" s="4"/>
      <c r="B1" s="2"/>
      <c r="C1" s="7"/>
      <c r="D1" s="2"/>
      <c r="E1" s="90" t="s">
        <v>95</v>
      </c>
      <c r="F1" s="90"/>
      <c r="G1" s="4"/>
    </row>
    <row r="2" spans="1:7" ht="15.75">
      <c r="A2" s="4"/>
      <c r="B2" s="2"/>
      <c r="C2" s="7"/>
      <c r="D2" s="2"/>
      <c r="E2" s="90" t="s">
        <v>86</v>
      </c>
      <c r="F2" s="90"/>
      <c r="G2" s="4"/>
    </row>
    <row r="3" spans="1:7" ht="15.75">
      <c r="A3" s="4"/>
      <c r="B3" s="2"/>
      <c r="C3" s="7"/>
      <c r="D3" s="2"/>
      <c r="E3" s="90" t="s">
        <v>87</v>
      </c>
      <c r="F3" s="90"/>
      <c r="G3" s="4"/>
    </row>
    <row r="4" spans="1:7" ht="15.75">
      <c r="A4" s="4"/>
      <c r="B4" s="2"/>
      <c r="C4" s="7"/>
      <c r="D4" s="2"/>
      <c r="E4" s="8" t="s">
        <v>111</v>
      </c>
      <c r="F4" s="9"/>
      <c r="G4" s="4"/>
    </row>
    <row r="5" spans="1:7" ht="15.75">
      <c r="A5" s="4"/>
      <c r="B5" s="2"/>
      <c r="C5" s="91"/>
      <c r="D5" s="91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3" t="s">
        <v>109</v>
      </c>
      <c r="B8" s="93"/>
      <c r="C8" s="93"/>
      <c r="D8" s="93"/>
      <c r="E8" s="93"/>
      <c r="F8" s="93"/>
      <c r="G8" s="93"/>
    </row>
    <row r="9" spans="1:7" ht="16.5">
      <c r="A9" s="5"/>
      <c r="B9" s="91" t="s">
        <v>89</v>
      </c>
      <c r="C9" s="91"/>
      <c r="D9" s="91"/>
      <c r="E9" s="91"/>
      <c r="F9" s="91"/>
      <c r="G9" s="5"/>
    </row>
    <row r="10" spans="1:7" ht="16.5">
      <c r="A10" s="5"/>
      <c r="B10" s="91" t="s">
        <v>72</v>
      </c>
      <c r="C10" s="91"/>
      <c r="D10" s="91"/>
      <c r="E10" s="91"/>
      <c r="F10" s="91"/>
      <c r="G10" s="5"/>
    </row>
    <row r="11" spans="1:7" ht="16.5">
      <c r="A11" s="5"/>
      <c r="B11" s="93" t="s">
        <v>97</v>
      </c>
      <c r="C11" s="93"/>
      <c r="D11" s="93"/>
      <c r="E11" s="93"/>
      <c r="F11" s="93"/>
      <c r="G11" s="93"/>
    </row>
    <row r="12" spans="1:7" ht="15.75">
      <c r="A12" s="4"/>
      <c r="G12" s="6"/>
    </row>
    <row r="13" spans="1:7" ht="38.25">
      <c r="A13" s="4"/>
      <c r="B13" s="10"/>
      <c r="C13" s="11" t="s">
        <v>1</v>
      </c>
      <c r="D13" s="11" t="s">
        <v>98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71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50</v>
      </c>
      <c r="D22" s="33">
        <f>C22*$E$14/1000</f>
        <v>0.0085</v>
      </c>
      <c r="E22" s="34">
        <v>32880</v>
      </c>
      <c r="F22" s="35">
        <f>D22*E22/1000</f>
        <v>0.27948</v>
      </c>
      <c r="G22" s="4"/>
    </row>
    <row r="23" spans="1:7" ht="20.25" customHeight="1">
      <c r="A23" s="4"/>
      <c r="B23" s="36" t="s">
        <v>60</v>
      </c>
      <c r="C23" s="37">
        <v>66</v>
      </c>
      <c r="D23" s="38">
        <f>C23*$E$14/1000</f>
        <v>0.01122</v>
      </c>
      <c r="E23" s="34">
        <v>21580</v>
      </c>
      <c r="F23" s="39">
        <f>D23*E23/1000</f>
        <v>0.24212760000000003</v>
      </c>
      <c r="G23" s="4"/>
    </row>
    <row r="24" spans="1:7" ht="15.75">
      <c r="A24" s="4"/>
      <c r="B24" s="40" t="s">
        <v>23</v>
      </c>
      <c r="C24" s="41">
        <v>7</v>
      </c>
      <c r="D24" s="42">
        <f aca="true" t="shared" si="0" ref="D24:D77">C24*$E$14/1000</f>
        <v>0.00119</v>
      </c>
      <c r="E24" s="43">
        <v>28000</v>
      </c>
      <c r="F24" s="44">
        <f aca="true" t="shared" si="1" ref="F24:F69">D24*E24/1000</f>
        <v>0.03332</v>
      </c>
      <c r="G24" s="4"/>
    </row>
    <row r="25" spans="1:7" ht="15.75">
      <c r="A25" s="4"/>
      <c r="B25" s="40" t="s">
        <v>61</v>
      </c>
      <c r="C25" s="41">
        <v>3.5</v>
      </c>
      <c r="D25" s="42">
        <f t="shared" si="0"/>
        <v>0.000595</v>
      </c>
      <c r="E25" s="43">
        <v>27900</v>
      </c>
      <c r="F25" s="44">
        <f t="shared" si="1"/>
        <v>0.0166005</v>
      </c>
      <c r="G25" s="4"/>
    </row>
    <row r="26" spans="1:7" ht="15.75">
      <c r="A26" s="4"/>
      <c r="B26" s="40" t="s">
        <v>24</v>
      </c>
      <c r="C26" s="41">
        <v>6.5</v>
      </c>
      <c r="D26" s="42">
        <f t="shared" si="0"/>
        <v>0.001105</v>
      </c>
      <c r="E26" s="43">
        <v>60000</v>
      </c>
      <c r="F26" s="44">
        <f t="shared" si="1"/>
        <v>0.06630000000000001</v>
      </c>
      <c r="G26" s="4"/>
    </row>
    <row r="27" spans="1:7" ht="15.75">
      <c r="A27" s="4"/>
      <c r="B27" s="40" t="s">
        <v>25</v>
      </c>
      <c r="C27" s="41">
        <v>6.5</v>
      </c>
      <c r="D27" s="42">
        <f t="shared" si="0"/>
        <v>0.001105</v>
      </c>
      <c r="E27" s="43">
        <v>45000</v>
      </c>
      <c r="F27" s="44">
        <f t="shared" si="1"/>
        <v>0.049725</v>
      </c>
      <c r="G27" s="4"/>
    </row>
    <row r="28" spans="1:7" ht="18.75" customHeight="1">
      <c r="A28" s="4"/>
      <c r="B28" s="40" t="s">
        <v>26</v>
      </c>
      <c r="C28" s="45">
        <v>7</v>
      </c>
      <c r="D28" s="46">
        <f t="shared" si="0"/>
        <v>0.00119</v>
      </c>
      <c r="E28" s="43">
        <v>32000</v>
      </c>
      <c r="F28" s="44">
        <f t="shared" si="1"/>
        <v>0.03808</v>
      </c>
      <c r="G28" s="4"/>
    </row>
    <row r="29" spans="1:7" ht="15.75">
      <c r="A29" s="4"/>
      <c r="B29" s="40" t="s">
        <v>62</v>
      </c>
      <c r="C29" s="45">
        <v>1</v>
      </c>
      <c r="D29" s="46">
        <f t="shared" si="0"/>
        <v>0.00017</v>
      </c>
      <c r="E29" s="43">
        <v>26000</v>
      </c>
      <c r="F29" s="44">
        <f t="shared" si="1"/>
        <v>0.00442</v>
      </c>
      <c r="G29" s="4"/>
    </row>
    <row r="30" spans="1:7" ht="15.75">
      <c r="A30" s="4"/>
      <c r="B30" s="40" t="s">
        <v>27</v>
      </c>
      <c r="C30" s="45">
        <v>1.25</v>
      </c>
      <c r="D30" s="46">
        <f t="shared" si="0"/>
        <v>0.00021250000000000002</v>
      </c>
      <c r="E30" s="43">
        <v>75000</v>
      </c>
      <c r="F30" s="44">
        <f t="shared" si="1"/>
        <v>0.0159375</v>
      </c>
      <c r="G30" s="4"/>
    </row>
    <row r="31" spans="1:7" ht="15.75">
      <c r="A31" s="4"/>
      <c r="B31" s="40" t="s">
        <v>28</v>
      </c>
      <c r="C31" s="45">
        <v>2</v>
      </c>
      <c r="D31" s="46">
        <f t="shared" si="0"/>
        <v>0.00034</v>
      </c>
      <c r="E31" s="43">
        <v>82000</v>
      </c>
      <c r="F31" s="44">
        <f t="shared" si="1"/>
        <v>0.027880000000000002</v>
      </c>
      <c r="G31" s="4"/>
    </row>
    <row r="32" spans="1:7" ht="15.75">
      <c r="A32" s="4"/>
      <c r="B32" s="40" t="s">
        <v>29</v>
      </c>
      <c r="C32" s="45">
        <v>2</v>
      </c>
      <c r="D32" s="46">
        <f t="shared" si="0"/>
        <v>0.00034</v>
      </c>
      <c r="E32" s="43">
        <v>97000</v>
      </c>
      <c r="F32" s="44">
        <f t="shared" si="1"/>
        <v>0.03298</v>
      </c>
      <c r="G32" s="4"/>
    </row>
    <row r="33" spans="1:7" ht="15.75">
      <c r="A33" s="4"/>
      <c r="B33" s="40" t="s">
        <v>30</v>
      </c>
      <c r="C33" s="41">
        <v>7</v>
      </c>
      <c r="D33" s="42">
        <f t="shared" si="0"/>
        <v>0.00119</v>
      </c>
      <c r="E33" s="43">
        <v>45000</v>
      </c>
      <c r="F33" s="44">
        <f t="shared" si="1"/>
        <v>0.05355000000000001</v>
      </c>
      <c r="G33" s="4"/>
    </row>
    <row r="34" spans="1:7" ht="15.75">
      <c r="A34" s="4"/>
      <c r="B34" s="40" t="s">
        <v>31</v>
      </c>
      <c r="C34" s="41">
        <v>15</v>
      </c>
      <c r="D34" s="42">
        <f t="shared" si="0"/>
        <v>0.00255</v>
      </c>
      <c r="E34" s="43">
        <v>63000</v>
      </c>
      <c r="F34" s="44">
        <f t="shared" si="1"/>
        <v>0.16065000000000002</v>
      </c>
      <c r="G34" s="4"/>
    </row>
    <row r="35" spans="1:7" ht="15.75">
      <c r="A35" s="4"/>
      <c r="B35" s="40" t="s">
        <v>32</v>
      </c>
      <c r="C35" s="41">
        <v>15</v>
      </c>
      <c r="D35" s="42">
        <f t="shared" si="0"/>
        <v>0.00255</v>
      </c>
      <c r="E35" s="43">
        <v>63000</v>
      </c>
      <c r="F35" s="44">
        <f t="shared" si="1"/>
        <v>0.16065000000000002</v>
      </c>
      <c r="G35" s="4"/>
    </row>
    <row r="36" spans="1:7" ht="15.75">
      <c r="A36" s="4"/>
      <c r="B36" s="40" t="s">
        <v>33</v>
      </c>
      <c r="C36" s="41">
        <v>25</v>
      </c>
      <c r="D36" s="42">
        <f t="shared" si="0"/>
        <v>0.00425</v>
      </c>
      <c r="E36" s="43">
        <v>68000</v>
      </c>
      <c r="F36" s="44">
        <f t="shared" si="1"/>
        <v>0.289</v>
      </c>
      <c r="G36" s="4"/>
    </row>
    <row r="37" spans="1:7" ht="15.75">
      <c r="A37" s="4"/>
      <c r="B37" s="40" t="s">
        <v>74</v>
      </c>
      <c r="C37" s="41">
        <v>5</v>
      </c>
      <c r="D37" s="42">
        <f t="shared" si="0"/>
        <v>0.0008500000000000001</v>
      </c>
      <c r="E37" s="43">
        <v>89000</v>
      </c>
      <c r="F37" s="44">
        <f t="shared" si="1"/>
        <v>0.07565000000000001</v>
      </c>
      <c r="G37" s="4"/>
    </row>
    <row r="38" spans="1:7" ht="15.75">
      <c r="A38" s="4"/>
      <c r="B38" s="40" t="s">
        <v>34</v>
      </c>
      <c r="C38" s="41">
        <v>10</v>
      </c>
      <c r="D38" s="42">
        <f t="shared" si="0"/>
        <v>0.0017000000000000001</v>
      </c>
      <c r="E38" s="43">
        <v>82000</v>
      </c>
      <c r="F38" s="44">
        <f t="shared" si="1"/>
        <v>0.1394</v>
      </c>
      <c r="G38" s="4"/>
    </row>
    <row r="39" spans="1:7" ht="15.75">
      <c r="A39" s="4"/>
      <c r="B39" s="40" t="s">
        <v>35</v>
      </c>
      <c r="C39" s="41">
        <v>70</v>
      </c>
      <c r="D39" s="42">
        <f t="shared" si="0"/>
        <v>0.0119</v>
      </c>
      <c r="E39" s="43">
        <v>40000</v>
      </c>
      <c r="F39" s="44">
        <f t="shared" si="1"/>
        <v>0.47600000000000003</v>
      </c>
      <c r="G39" s="4"/>
    </row>
    <row r="40" spans="1:7" ht="15.75">
      <c r="A40" s="4"/>
      <c r="B40" s="47" t="s">
        <v>36</v>
      </c>
      <c r="C40" s="41">
        <v>8</v>
      </c>
      <c r="D40" s="42">
        <f t="shared" si="0"/>
        <v>0.00136</v>
      </c>
      <c r="E40" s="43">
        <v>27500</v>
      </c>
      <c r="F40" s="44">
        <f t="shared" si="1"/>
        <v>0.0374</v>
      </c>
      <c r="G40" s="4"/>
    </row>
    <row r="41" spans="1:7" ht="15.75">
      <c r="A41" s="4"/>
      <c r="B41" s="47" t="s">
        <v>66</v>
      </c>
      <c r="C41" s="41">
        <v>0.1</v>
      </c>
      <c r="D41" s="42">
        <f t="shared" si="0"/>
        <v>1.7E-05</v>
      </c>
      <c r="E41" s="43">
        <v>85000</v>
      </c>
      <c r="F41" s="44">
        <f t="shared" si="1"/>
        <v>0.001445</v>
      </c>
      <c r="G41" s="4"/>
    </row>
    <row r="42" spans="1:7" ht="15.75">
      <c r="A42" s="4"/>
      <c r="B42" s="47" t="s">
        <v>37</v>
      </c>
      <c r="C42" s="41">
        <v>22</v>
      </c>
      <c r="D42" s="42">
        <f t="shared" si="0"/>
        <v>0.0037400000000000003</v>
      </c>
      <c r="E42" s="43">
        <v>90000</v>
      </c>
      <c r="F42" s="44">
        <f t="shared" si="1"/>
        <v>0.3366</v>
      </c>
      <c r="G42" s="4"/>
    </row>
    <row r="43" spans="1:7" ht="15.75">
      <c r="A43" s="4"/>
      <c r="B43" s="47" t="s">
        <v>38</v>
      </c>
      <c r="C43" s="41">
        <v>22</v>
      </c>
      <c r="D43" s="42">
        <f t="shared" si="0"/>
        <v>0.0037400000000000003</v>
      </c>
      <c r="E43" s="43">
        <v>92000</v>
      </c>
      <c r="F43" s="44">
        <f t="shared" si="1"/>
        <v>0.34408000000000005</v>
      </c>
      <c r="G43" s="4"/>
    </row>
    <row r="44" spans="1:7" ht="31.5">
      <c r="A44" s="4"/>
      <c r="B44" s="47" t="s">
        <v>102</v>
      </c>
      <c r="C44" s="41">
        <v>6</v>
      </c>
      <c r="D44" s="42">
        <f t="shared" si="0"/>
        <v>0.00102</v>
      </c>
      <c r="E44" s="43">
        <v>65000</v>
      </c>
      <c r="F44" s="44">
        <f t="shared" si="1"/>
        <v>0.06630000000000001</v>
      </c>
      <c r="G44" s="4"/>
    </row>
    <row r="45" spans="1:7" ht="15.75">
      <c r="A45" s="4"/>
      <c r="B45" s="47" t="s">
        <v>73</v>
      </c>
      <c r="C45" s="41">
        <v>6</v>
      </c>
      <c r="D45" s="42">
        <f t="shared" si="0"/>
        <v>0.00102</v>
      </c>
      <c r="E45" s="43">
        <v>85000</v>
      </c>
      <c r="F45" s="44">
        <f t="shared" si="1"/>
        <v>0.0867</v>
      </c>
      <c r="G45" s="4"/>
    </row>
    <row r="46" spans="1:7" ht="19.5" customHeight="1">
      <c r="A46" s="4"/>
      <c r="B46" s="47" t="s">
        <v>103</v>
      </c>
      <c r="C46" s="41">
        <v>3</v>
      </c>
      <c r="D46" s="42">
        <f t="shared" si="0"/>
        <v>0.00051</v>
      </c>
      <c r="E46" s="43">
        <v>94000</v>
      </c>
      <c r="F46" s="44">
        <f t="shared" si="1"/>
        <v>0.04794</v>
      </c>
      <c r="G46" s="4"/>
    </row>
    <row r="47" spans="1:7" ht="15.75">
      <c r="A47" s="4"/>
      <c r="B47" s="47" t="s">
        <v>67</v>
      </c>
      <c r="C47" s="41">
        <v>1.4</v>
      </c>
      <c r="D47" s="42">
        <f t="shared" si="0"/>
        <v>0.00023799999999999998</v>
      </c>
      <c r="E47" s="43">
        <v>94000</v>
      </c>
      <c r="F47" s="44">
        <f t="shared" si="1"/>
        <v>0.022372</v>
      </c>
      <c r="G47" s="4"/>
    </row>
    <row r="48" spans="1:7" ht="15.75">
      <c r="A48" s="4"/>
      <c r="B48" s="40" t="s">
        <v>101</v>
      </c>
      <c r="C48" s="41">
        <v>3.5</v>
      </c>
      <c r="D48" s="42">
        <f t="shared" si="0"/>
        <v>0.000595</v>
      </c>
      <c r="E48" s="43">
        <v>91000</v>
      </c>
      <c r="F48" s="44">
        <f t="shared" si="1"/>
        <v>0.054145000000000006</v>
      </c>
      <c r="G48" s="4"/>
    </row>
    <row r="49" spans="1:7" ht="15.75">
      <c r="A49" s="4"/>
      <c r="B49" s="40" t="s">
        <v>64</v>
      </c>
      <c r="C49" s="41">
        <v>1.5</v>
      </c>
      <c r="D49" s="42">
        <f t="shared" si="0"/>
        <v>0.000255</v>
      </c>
      <c r="E49" s="43">
        <v>160000</v>
      </c>
      <c r="F49" s="44">
        <f t="shared" si="1"/>
        <v>0.0408</v>
      </c>
      <c r="G49" s="4"/>
    </row>
    <row r="50" spans="1:7" ht="31.5">
      <c r="A50" s="4"/>
      <c r="B50" s="40" t="s">
        <v>63</v>
      </c>
      <c r="C50" s="41">
        <v>1.5</v>
      </c>
      <c r="D50" s="42">
        <f t="shared" si="0"/>
        <v>0.000255</v>
      </c>
      <c r="E50" s="43">
        <v>187000</v>
      </c>
      <c r="F50" s="44">
        <f t="shared" si="1"/>
        <v>0.047685000000000005</v>
      </c>
      <c r="G50" s="4"/>
    </row>
    <row r="51" spans="1:7" ht="17.25" customHeight="1">
      <c r="A51" s="4"/>
      <c r="B51" s="40" t="s">
        <v>68</v>
      </c>
      <c r="C51" s="41">
        <v>3</v>
      </c>
      <c r="D51" s="42">
        <f t="shared" si="0"/>
        <v>0.00051</v>
      </c>
      <c r="E51" s="43">
        <v>158000</v>
      </c>
      <c r="F51" s="44">
        <f t="shared" si="1"/>
        <v>0.08058000000000001</v>
      </c>
      <c r="G51" s="4"/>
    </row>
    <row r="52" spans="1:7" ht="15.75">
      <c r="A52" s="4"/>
      <c r="B52" s="40" t="s">
        <v>39</v>
      </c>
      <c r="C52" s="41">
        <v>15.75</v>
      </c>
      <c r="D52" s="42">
        <f t="shared" si="0"/>
        <v>0.0026775</v>
      </c>
      <c r="E52" s="43">
        <v>40000</v>
      </c>
      <c r="F52" s="44">
        <f t="shared" si="1"/>
        <v>0.10710000000000001</v>
      </c>
      <c r="G52" s="4"/>
    </row>
    <row r="53" spans="1:7" ht="15.75">
      <c r="A53" s="4"/>
      <c r="B53" s="40" t="s">
        <v>79</v>
      </c>
      <c r="C53" s="41">
        <v>0.7</v>
      </c>
      <c r="D53" s="42">
        <f t="shared" si="0"/>
        <v>0.00011899999999999999</v>
      </c>
      <c r="E53" s="43">
        <v>80000</v>
      </c>
      <c r="F53" s="44">
        <f t="shared" si="1"/>
        <v>0.009519999999999999</v>
      </c>
      <c r="G53" s="4"/>
    </row>
    <row r="54" spans="1:7" ht="15.75">
      <c r="A54" s="4"/>
      <c r="B54" s="40" t="s">
        <v>40</v>
      </c>
      <c r="C54" s="41">
        <v>12.25</v>
      </c>
      <c r="D54" s="42">
        <f t="shared" si="0"/>
        <v>0.0020825</v>
      </c>
      <c r="E54" s="43">
        <v>220000</v>
      </c>
      <c r="F54" s="44">
        <f t="shared" si="1"/>
        <v>0.45815000000000006</v>
      </c>
      <c r="G54" s="4"/>
    </row>
    <row r="55" spans="1:7" ht="15" customHeight="1">
      <c r="A55" s="4"/>
      <c r="B55" s="40" t="s">
        <v>41</v>
      </c>
      <c r="C55" s="41">
        <v>6.3</v>
      </c>
      <c r="D55" s="42">
        <f t="shared" si="0"/>
        <v>0.001071</v>
      </c>
      <c r="E55" s="43">
        <v>62000</v>
      </c>
      <c r="F55" s="44">
        <f t="shared" si="1"/>
        <v>0.066402</v>
      </c>
      <c r="G55" s="4"/>
    </row>
    <row r="56" spans="1:7" ht="15.75">
      <c r="A56" s="4"/>
      <c r="B56" s="40" t="s">
        <v>77</v>
      </c>
      <c r="C56" s="41">
        <v>4.2</v>
      </c>
      <c r="D56" s="42">
        <f t="shared" si="0"/>
        <v>0.0007140000000000001</v>
      </c>
      <c r="E56" s="43">
        <v>235000</v>
      </c>
      <c r="F56" s="44">
        <f t="shared" si="1"/>
        <v>0.16779000000000002</v>
      </c>
      <c r="G56" s="4"/>
    </row>
    <row r="57" spans="1:7" ht="15.75">
      <c r="A57" s="4"/>
      <c r="B57" s="40" t="s">
        <v>42</v>
      </c>
      <c r="C57" s="41">
        <v>12</v>
      </c>
      <c r="D57" s="42">
        <f t="shared" si="0"/>
        <v>0.00204</v>
      </c>
      <c r="E57" s="43">
        <v>131000</v>
      </c>
      <c r="F57" s="44">
        <f t="shared" si="1"/>
        <v>0.26724000000000003</v>
      </c>
      <c r="G57" s="4"/>
    </row>
    <row r="58" spans="1:7" ht="15.75">
      <c r="A58" s="4"/>
      <c r="B58" s="40" t="s">
        <v>43</v>
      </c>
      <c r="C58" s="41">
        <v>12</v>
      </c>
      <c r="D58" s="42">
        <f t="shared" si="0"/>
        <v>0.00204</v>
      </c>
      <c r="E58" s="43">
        <v>142000</v>
      </c>
      <c r="F58" s="44">
        <f t="shared" si="1"/>
        <v>0.28968</v>
      </c>
      <c r="G58" s="4"/>
    </row>
    <row r="59" spans="1:7" ht="15.75">
      <c r="A59" s="4"/>
      <c r="B59" s="40" t="s">
        <v>75</v>
      </c>
      <c r="C59" s="41">
        <v>5</v>
      </c>
      <c r="D59" s="42">
        <f t="shared" si="0"/>
        <v>0.0008500000000000001</v>
      </c>
      <c r="E59" s="43">
        <v>92000</v>
      </c>
      <c r="F59" s="44">
        <f t="shared" si="1"/>
        <v>0.0782</v>
      </c>
      <c r="G59" s="4"/>
    </row>
    <row r="60" spans="1:7" ht="15.75">
      <c r="A60" s="4"/>
      <c r="B60" s="40" t="s">
        <v>44</v>
      </c>
      <c r="C60" s="41">
        <v>0.14</v>
      </c>
      <c r="D60" s="42">
        <f t="shared" si="0"/>
        <v>2.3800000000000006E-05</v>
      </c>
      <c r="E60" s="43">
        <v>250000</v>
      </c>
      <c r="F60" s="44">
        <f t="shared" si="1"/>
        <v>0.005950000000000001</v>
      </c>
      <c r="G60" s="4"/>
    </row>
    <row r="61" spans="1:7" ht="15.75">
      <c r="A61" s="4"/>
      <c r="B61" s="40" t="s">
        <v>78</v>
      </c>
      <c r="C61" s="41">
        <v>0.42</v>
      </c>
      <c r="D61" s="42">
        <f t="shared" si="0"/>
        <v>7.14E-05</v>
      </c>
      <c r="E61" s="43">
        <v>367000</v>
      </c>
      <c r="F61" s="44">
        <f t="shared" si="1"/>
        <v>0.026203800000000003</v>
      </c>
      <c r="G61" s="4"/>
    </row>
    <row r="62" spans="1:7" ht="15.75">
      <c r="A62" s="4"/>
      <c r="B62" s="40" t="s">
        <v>45</v>
      </c>
      <c r="C62" s="41">
        <v>3</v>
      </c>
      <c r="D62" s="42">
        <f t="shared" si="0"/>
        <v>0.00051</v>
      </c>
      <c r="E62" s="43">
        <v>93000</v>
      </c>
      <c r="F62" s="44">
        <f t="shared" si="1"/>
        <v>0.04743000000000001</v>
      </c>
      <c r="G62" s="4"/>
    </row>
    <row r="63" spans="1:7" ht="15.75">
      <c r="A63" s="4"/>
      <c r="B63" s="40" t="s">
        <v>46</v>
      </c>
      <c r="C63" s="41">
        <v>2.45</v>
      </c>
      <c r="D63" s="42">
        <f t="shared" si="0"/>
        <v>0.00041650000000000004</v>
      </c>
      <c r="E63" s="43">
        <v>10000</v>
      </c>
      <c r="F63" s="44">
        <f t="shared" si="1"/>
        <v>0.004165</v>
      </c>
      <c r="G63" s="4"/>
    </row>
    <row r="64" spans="1:7" ht="15.75">
      <c r="A64" s="4"/>
      <c r="B64" s="40" t="s">
        <v>65</v>
      </c>
      <c r="C64" s="41">
        <v>0.1</v>
      </c>
      <c r="D64" s="42">
        <f t="shared" si="0"/>
        <v>1.7E-05</v>
      </c>
      <c r="E64" s="43">
        <v>500000</v>
      </c>
      <c r="F64" s="44">
        <f t="shared" si="1"/>
        <v>0.0085</v>
      </c>
      <c r="G64" s="4"/>
    </row>
    <row r="65" spans="1:7" ht="15.75">
      <c r="A65" s="4"/>
      <c r="B65" s="47" t="s">
        <v>47</v>
      </c>
      <c r="C65" s="41">
        <v>21</v>
      </c>
      <c r="D65" s="42">
        <f t="shared" si="0"/>
        <v>0.0035700000000000003</v>
      </c>
      <c r="E65" s="43">
        <v>180000</v>
      </c>
      <c r="F65" s="44">
        <f t="shared" si="1"/>
        <v>0.6426000000000001</v>
      </c>
      <c r="G65" s="4"/>
    </row>
    <row r="66" spans="1:7" ht="31.5">
      <c r="A66" s="4"/>
      <c r="B66" s="47" t="s">
        <v>100</v>
      </c>
      <c r="C66" s="48">
        <v>7</v>
      </c>
      <c r="D66" s="42">
        <f t="shared" si="0"/>
        <v>0.00119</v>
      </c>
      <c r="E66" s="43">
        <v>240000</v>
      </c>
      <c r="F66" s="44">
        <f t="shared" si="1"/>
        <v>0.2856</v>
      </c>
      <c r="G66" s="4"/>
    </row>
    <row r="67" spans="1:7" ht="31.5">
      <c r="A67" s="4"/>
      <c r="B67" s="47" t="s">
        <v>105</v>
      </c>
      <c r="C67" s="48">
        <v>105</v>
      </c>
      <c r="D67" s="42">
        <f t="shared" si="0"/>
        <v>0.01785</v>
      </c>
      <c r="E67" s="43">
        <v>30000</v>
      </c>
      <c r="F67" s="44">
        <f t="shared" si="1"/>
        <v>0.5355</v>
      </c>
      <c r="G67" s="4"/>
    </row>
    <row r="68" spans="1:7" ht="15.75">
      <c r="A68" s="4"/>
      <c r="B68" s="49" t="s">
        <v>83</v>
      </c>
      <c r="C68" s="48">
        <v>63</v>
      </c>
      <c r="D68" s="42">
        <f t="shared" si="0"/>
        <v>0.01071</v>
      </c>
      <c r="E68" s="50">
        <v>44000</v>
      </c>
      <c r="F68" s="44">
        <f t="shared" si="1"/>
        <v>0.47124</v>
      </c>
      <c r="G68" s="4"/>
    </row>
    <row r="69" spans="1:7" ht="16.5" thickBot="1">
      <c r="A69" s="4"/>
      <c r="B69" s="49" t="s">
        <v>104</v>
      </c>
      <c r="C69" s="51">
        <v>5.5</v>
      </c>
      <c r="D69" s="52">
        <f t="shared" si="0"/>
        <v>0.0009350000000000001</v>
      </c>
      <c r="E69" s="53">
        <v>125000</v>
      </c>
      <c r="F69" s="54">
        <f t="shared" si="1"/>
        <v>0.11687500000000002</v>
      </c>
      <c r="G69" s="4"/>
    </row>
    <row r="70" spans="1:7" ht="38.25" customHeight="1" thickBot="1">
      <c r="A70" s="4"/>
      <c r="B70" s="55" t="s">
        <v>48</v>
      </c>
      <c r="C70" s="51"/>
      <c r="D70" s="52"/>
      <c r="E70" s="56"/>
      <c r="F70" s="57"/>
      <c r="G70" s="4"/>
    </row>
    <row r="71" spans="1:7" ht="15.75">
      <c r="A71" s="4"/>
      <c r="B71" s="58" t="s">
        <v>49</v>
      </c>
      <c r="C71" s="32">
        <v>102.5</v>
      </c>
      <c r="D71" s="42">
        <f t="shared" si="0"/>
        <v>0.017425</v>
      </c>
      <c r="E71" s="43">
        <v>35000</v>
      </c>
      <c r="F71" s="44">
        <f aca="true" t="shared" si="2" ref="F71:F78">D71*E71/1000</f>
        <v>0.609875</v>
      </c>
      <c r="G71" s="4"/>
    </row>
    <row r="72" spans="1:7" ht="15.75">
      <c r="A72" s="4"/>
      <c r="B72" s="47" t="s">
        <v>50</v>
      </c>
      <c r="C72" s="41">
        <v>28</v>
      </c>
      <c r="D72" s="42">
        <f t="shared" si="0"/>
        <v>0.00476</v>
      </c>
      <c r="E72" s="43">
        <v>36000</v>
      </c>
      <c r="F72" s="44">
        <f t="shared" si="2"/>
        <v>0.17136</v>
      </c>
      <c r="G72" s="4"/>
    </row>
    <row r="73" spans="1:7" ht="15.75">
      <c r="A73" s="4"/>
      <c r="B73" s="47" t="s">
        <v>51</v>
      </c>
      <c r="C73" s="41">
        <v>28</v>
      </c>
      <c r="D73" s="42">
        <f t="shared" si="0"/>
        <v>0.00476</v>
      </c>
      <c r="E73" s="43">
        <v>35000</v>
      </c>
      <c r="F73" s="44">
        <f t="shared" si="2"/>
        <v>0.16660000000000003</v>
      </c>
      <c r="G73" s="4"/>
    </row>
    <row r="74" spans="1:7" ht="15.75">
      <c r="A74" s="4"/>
      <c r="B74" s="47" t="s">
        <v>52</v>
      </c>
      <c r="C74" s="41">
        <v>12</v>
      </c>
      <c r="D74" s="42">
        <f t="shared" si="0"/>
        <v>0.00204</v>
      </c>
      <c r="E74" s="43">
        <v>30000</v>
      </c>
      <c r="F74" s="44">
        <f t="shared" si="2"/>
        <v>0.061200000000000004</v>
      </c>
      <c r="G74" s="4"/>
    </row>
    <row r="75" spans="1:7" ht="31.5">
      <c r="A75" s="4"/>
      <c r="B75" s="47" t="s">
        <v>99</v>
      </c>
      <c r="C75" s="41">
        <v>25.75</v>
      </c>
      <c r="D75" s="42">
        <f t="shared" si="0"/>
        <v>0.0043775</v>
      </c>
      <c r="E75" s="43">
        <v>220000</v>
      </c>
      <c r="F75" s="44">
        <f t="shared" si="2"/>
        <v>0.9630500000000001</v>
      </c>
      <c r="G75" s="4"/>
    </row>
    <row r="76" spans="1:7" ht="15.75">
      <c r="A76" s="4"/>
      <c r="B76" s="47" t="s">
        <v>81</v>
      </c>
      <c r="C76" s="41">
        <v>26.6</v>
      </c>
      <c r="D76" s="42">
        <f t="shared" si="0"/>
        <v>0.004522</v>
      </c>
      <c r="E76" s="43">
        <v>120000</v>
      </c>
      <c r="F76" s="44">
        <f t="shared" si="2"/>
        <v>0.54264</v>
      </c>
      <c r="G76" s="4"/>
    </row>
    <row r="77" spans="1:7" ht="15.75">
      <c r="A77" s="4"/>
      <c r="B77" s="47" t="s">
        <v>69</v>
      </c>
      <c r="C77" s="41">
        <v>8</v>
      </c>
      <c r="D77" s="42">
        <f t="shared" si="0"/>
        <v>0.00136</v>
      </c>
      <c r="E77" s="43">
        <v>135000</v>
      </c>
      <c r="F77" s="44">
        <f t="shared" si="2"/>
        <v>0.1836</v>
      </c>
      <c r="G77" s="4"/>
    </row>
    <row r="78" spans="1:7" ht="31.5">
      <c r="A78" s="4"/>
      <c r="B78" s="47" t="s">
        <v>96</v>
      </c>
      <c r="C78" s="41">
        <v>0.35</v>
      </c>
      <c r="D78" s="42">
        <f>C78*$E$14</f>
        <v>0.0595</v>
      </c>
      <c r="E78" s="43">
        <v>6500</v>
      </c>
      <c r="F78" s="44">
        <f t="shared" si="2"/>
        <v>0.38675</v>
      </c>
      <c r="G78" s="4"/>
    </row>
    <row r="79" spans="1:7" ht="16.5" thickBot="1">
      <c r="A79" s="4"/>
      <c r="B79" s="59"/>
      <c r="C79" s="88"/>
      <c r="D79" s="61"/>
      <c r="E79" s="89"/>
      <c r="F79" s="63"/>
      <c r="G79" s="4"/>
    </row>
    <row r="80" spans="1:7" ht="16.5" thickBot="1">
      <c r="A80" s="4"/>
      <c r="B80" s="64" t="s">
        <v>53</v>
      </c>
      <c r="C80" s="65"/>
      <c r="D80" s="65"/>
      <c r="E80" s="66"/>
      <c r="F80" s="67">
        <f>SUM(F22:F69:F71:F78)</f>
        <v>10.0010184</v>
      </c>
      <c r="G80" s="4"/>
    </row>
    <row r="81" spans="1:7" ht="16.5" thickBot="1">
      <c r="A81" s="4"/>
      <c r="B81" s="80" t="s">
        <v>59</v>
      </c>
      <c r="C81" s="81"/>
      <c r="D81" s="81"/>
      <c r="E81" s="29"/>
      <c r="F81" s="82">
        <f>F80/$E$14</f>
        <v>58.829519999999995</v>
      </c>
      <c r="G81" s="4"/>
    </row>
    <row r="82" spans="1:7" ht="15.75">
      <c r="A82" s="4"/>
      <c r="B82" s="2"/>
      <c r="C82" s="83"/>
      <c r="D82" s="2"/>
      <c r="E82" s="83"/>
      <c r="F82" s="2"/>
      <c r="G82" s="4"/>
    </row>
    <row r="83" spans="1:7" ht="15.75">
      <c r="A83" s="4"/>
      <c r="B83" s="2"/>
      <c r="C83" s="2"/>
      <c r="D83" s="2"/>
      <c r="E83" s="2"/>
      <c r="F83" s="83"/>
      <c r="G83" s="4"/>
    </row>
    <row r="84" spans="1:7" ht="15.75">
      <c r="A84" s="4"/>
      <c r="B84" s="2"/>
      <c r="C84" s="2"/>
      <c r="D84" s="2"/>
      <c r="E84" s="2"/>
      <c r="F84" s="2"/>
      <c r="G84" s="4"/>
    </row>
    <row r="85" spans="1:7" ht="15.75">
      <c r="A85" s="4"/>
      <c r="B85" s="8" t="s">
        <v>106</v>
      </c>
      <c r="C85" s="8"/>
      <c r="D85" s="2"/>
      <c r="E85" s="92" t="s">
        <v>107</v>
      </c>
      <c r="F85" s="92"/>
      <c r="G85" s="4"/>
    </row>
    <row r="86" spans="1:7" ht="13.5">
      <c r="A86" s="6"/>
      <c r="G86" s="6"/>
    </row>
  </sheetData>
  <mergeCells count="11">
    <mergeCell ref="B10:F10"/>
    <mergeCell ref="B11:G11"/>
    <mergeCell ref="E85:F85"/>
    <mergeCell ref="C6:D6"/>
    <mergeCell ref="B7:F7"/>
    <mergeCell ref="A8:G8"/>
    <mergeCell ref="B9:F9"/>
    <mergeCell ref="C5:D5"/>
    <mergeCell ref="E1:F1"/>
    <mergeCell ref="E2:F2"/>
    <mergeCell ref="E3:F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2010-10-28T13:24:57Z</cp:lastPrinted>
  <dcterms:created xsi:type="dcterms:W3CDTF">2008-02-04T13:18:13Z</dcterms:created>
  <dcterms:modified xsi:type="dcterms:W3CDTF">2010-12-21T14:32:06Z</dcterms:modified>
  <cp:category/>
  <cp:version/>
  <cp:contentType/>
  <cp:contentStatus/>
</cp:coreProperties>
</file>