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845" firstSheet="1" activeTab="2"/>
  </bookViews>
  <sheets>
    <sheet name="Норм. з-ты на оказание услуг" sheetId="1" r:id="rId1"/>
    <sheet name="Норм. з-ты" sheetId="2" r:id="rId2"/>
    <sheet name="Норм. з-ты на содерж-е имущ-ва" sheetId="3" r:id="rId3"/>
  </sheets>
  <definedNames>
    <definedName name="_xlnm.Print_Titles" localSheetId="1">'Норм. з-ты'!$13:$14</definedName>
    <definedName name="_xlnm.Print_Titles" localSheetId="0">'Норм. з-ты на оказание услуг'!$13:$14</definedName>
    <definedName name="_xlnm.Print_Titles" localSheetId="2">'Норм. з-ты на содерж-е имущ-ва'!$14:$15</definedName>
    <definedName name="_xlnm.Print_Area" localSheetId="1">'Норм. з-ты'!$A$1:$J$124</definedName>
    <definedName name="_xlnm.Print_Area" localSheetId="0">'Норм. з-ты на оказание услуг'!$A$1:$J$127</definedName>
    <definedName name="_xlnm.Print_Area" localSheetId="2">'Норм. з-ты на содерж-е имущ-ва'!$A$1:$E$80</definedName>
  </definedNames>
  <calcPr fullCalcOnLoad="1"/>
</workbook>
</file>

<file path=xl/sharedStrings.xml><?xml version="1.0" encoding="utf-8"?>
<sst xmlns="http://schemas.openxmlformats.org/spreadsheetml/2006/main" count="357" uniqueCount="96">
  <si>
    <t>Приложение № 1</t>
  </si>
  <si>
    <t xml:space="preserve">Сергиево-Посадского </t>
  </si>
  <si>
    <t>муниципального района</t>
  </si>
  <si>
    <t>Московской области</t>
  </si>
  <si>
    <t>НОРМАТИВНЫЕ ЗАТРАТЫ</t>
  </si>
  <si>
    <t>НА ОКАЗАНИЕ МУНИЦИПАЛЬНЫХ УСЛУГ ФИЗИЧЕСКИМ И ЮРИДИЧЕСКИМ ЛИЦАМ</t>
  </si>
  <si>
    <t xml:space="preserve">МУНИЦИПАЛЬНЫМИ БЮДЖЕТНЫМИ УЧРЕЖДЕНИЯМИ СЕРГИЕВО-ПОСАДСКОГО </t>
  </si>
  <si>
    <t>№ п/п</t>
  </si>
  <si>
    <t>Наименование муниципальной услуги</t>
  </si>
  <si>
    <t>Нормативные затраты на единицу муниципальной услуги</t>
  </si>
  <si>
    <t>Нормативные затраты на оплату труда и начисления на выплаты по оплате труда, руб.</t>
  </si>
  <si>
    <t>Нормативные затраты на коммунальные услуги, связанные с оказанием муниципальной услуги, руб.</t>
  </si>
  <si>
    <t>Прочие затраты, связанные с оказанием муниципальной услуги, руб.</t>
  </si>
  <si>
    <t>Итого нормативные затраты на муниципальную услугу, руб.</t>
  </si>
  <si>
    <t>Нормативные затраты на содержание имущества муниципальных учреждений, руб.</t>
  </si>
  <si>
    <t xml:space="preserve">МОУ ДОД ДМШ №3                 </t>
  </si>
  <si>
    <t>МОУ ДОД ДМШ №4</t>
  </si>
  <si>
    <t>МОУ ДОД ДМШ №6</t>
  </si>
  <si>
    <t>МОУ ДОД ДХШ №2</t>
  </si>
  <si>
    <t>МОУ ДОД ДШИ №1</t>
  </si>
  <si>
    <t>МОУ ДОД ДШИ №2</t>
  </si>
  <si>
    <t>МОУ ДОД ДШИ № 3</t>
  </si>
  <si>
    <t>МОУ ДОД ДШИ №4</t>
  </si>
  <si>
    <t>МОУ ДОД ДШИ №5</t>
  </si>
  <si>
    <t>МОУ ДОД ДШИ №7</t>
  </si>
  <si>
    <t>МОУ ДОД ДШИ №8</t>
  </si>
  <si>
    <t>МОУ ДОД ДЮСШ Энергия</t>
  </si>
  <si>
    <t>МОУ ДОД ДЮСШ Чайка</t>
  </si>
  <si>
    <t>МОУ ДОД ДСЮШ Центр</t>
  </si>
  <si>
    <t>МОУ ДОД ДСЮШ Салют</t>
  </si>
  <si>
    <t>МОУ ДОД ДШИ №6 пос.67км</t>
  </si>
  <si>
    <t>МОУ ДОД ДМШ №10 пос.Лоза</t>
  </si>
  <si>
    <t>МУК ОДЦ "Октябрь"</t>
  </si>
  <si>
    <t>МУК "С-П ЦРМБ"</t>
  </si>
  <si>
    <t>МБУ ПМК "Красная гвоздика"</t>
  </si>
  <si>
    <t>Справочно</t>
  </si>
  <si>
    <t>Кол-во потребителей</t>
  </si>
  <si>
    <t>Всего нормативные затраты на муниципальную услугу и содержание имущества муниципальных учреждений, руб.</t>
  </si>
  <si>
    <t>Сумма нормативных затрат на оказание муниципальной услуги, руб.</t>
  </si>
  <si>
    <t>Реализация программ дополнительного образования детям в учреждениях дополнительного образования детей</t>
  </si>
  <si>
    <t>Реализация программ дополнительного образования физкультурно-спортивной направленности в кружках и секциях детям</t>
  </si>
  <si>
    <t>кол-во посещений</t>
  </si>
  <si>
    <t>кол-во мероприятий</t>
  </si>
  <si>
    <t>кол-во человек</t>
  </si>
  <si>
    <t>МУНИЦИПАЛЬНОГО РАЙОНА МОСКОВСКОЙ ОБЛАСТИ В 2013 ГОДУ</t>
  </si>
  <si>
    <t>Выполнение работ по организации и проведению спортивно-массовых мероприятий для инвалидов</t>
  </si>
  <si>
    <t>Выполнение работ по организации и проведению спортивных мероприятий в соответствии с утвержденным планом работы учреждения</t>
  </si>
  <si>
    <t>Работа по обеспечению трудоустройства молодежи</t>
  </si>
  <si>
    <t>Выполнение работ по организации мероприятий для молодежи</t>
  </si>
  <si>
    <t>Услуга по организации и проведению занятий в кружках и секциях разной направлености, объединениях по интересам для молодежи</t>
  </si>
  <si>
    <t>Услуга по осуществлению библиотечного, библиографического и информационного обслуживания пользователей библиотеки</t>
  </si>
  <si>
    <t>Услуга по организации и проведению занятий физкультурно-оздоровительной и спортивной направленности для инвалидов</t>
  </si>
  <si>
    <t>Работа по созданию и показу  концертов, концертных программ и иных зрелищных представлений</t>
  </si>
  <si>
    <t xml:space="preserve">Работа по проведению мероприятий методического и просветительского характера </t>
  </si>
  <si>
    <t>Услуга по организации и проведению занятий в клубных формированиях и объединениях по интересам разной направленности</t>
  </si>
  <si>
    <t>Работа по проведению фестивалей, выставок, смотров, конференций и иных зрелищных программ силами учреждения</t>
  </si>
  <si>
    <t>Реализация программ дополнительного образования детям, в том числе детям раннего возраста, в учреждениях дополнительного образования детей</t>
  </si>
  <si>
    <t>МУК "Муниципальный оркестр"</t>
  </si>
  <si>
    <t>МУК "ИМЦК"</t>
  </si>
  <si>
    <t>МУ РМ Молодежный центр "Романтик"</t>
  </si>
  <si>
    <t>МОУ ФОСКИ "Сплочение"</t>
  </si>
  <si>
    <t>к постановлению Главы</t>
  </si>
  <si>
    <t>Областные субсидии</t>
  </si>
  <si>
    <t>от 21.08.2013 № 1786-ПГ</t>
  </si>
  <si>
    <t>МОУ ДОД ДМШ №1</t>
  </si>
  <si>
    <t>Средства местного бюджета</t>
  </si>
  <si>
    <t>Энергия</t>
  </si>
  <si>
    <t>Чайка</t>
  </si>
  <si>
    <t>Центр</t>
  </si>
  <si>
    <t>Салют</t>
  </si>
  <si>
    <t>(+) 100000</t>
  </si>
  <si>
    <t>(+) 424480,17</t>
  </si>
  <si>
    <t xml:space="preserve">Сплочение </t>
  </si>
  <si>
    <t xml:space="preserve">Октябрь </t>
  </si>
  <si>
    <t>Романтик</t>
  </si>
  <si>
    <t>Кр. гвоздика</t>
  </si>
  <si>
    <t>НА СОДЕРЖАНИЕ ИМУЩЕСТВА, ВКЛЮЧАЕМЫЕ В ФИНАНСОВОЕ ОБЕСПЕЧЕНИЕ МУНИЦИПАЛЬНОГО ЗАДАНИЯ</t>
  </si>
  <si>
    <t>ЗА СЧЕТ СРЕДСТВ БЮДЖЕТА РАЙОНА</t>
  </si>
  <si>
    <t>Наименование муниципальной услуги / источника финансирования / муниципального учреждения</t>
  </si>
  <si>
    <t>Нормативные затраты на коммунальные услуги, на содержание имущества муниципальных учреждений, руб.</t>
  </si>
  <si>
    <t>Затраты на уплату налога на имущество и земельного налога на содержание имущества муниципальных учреждений, руб.</t>
  </si>
  <si>
    <t>Итого нормативные затраты на содержание имущества муниципальных учреждений, руб.</t>
  </si>
  <si>
    <t xml:space="preserve">МОУ ДОД ДМШ №1                    </t>
  </si>
  <si>
    <t>Работа по созданию и показу концертов, концертных программ и иных зрелищных представлений</t>
  </si>
  <si>
    <t>Услуга по организации и проведению занятий в кружках и секциях разной направленности, объединениях по интересам для молодежи</t>
  </si>
  <si>
    <t>МУНИЦИПАЛЬНОГО РАЙОНА МОСКОВСКОЙ ОБЛАСТИ В 2014 ГОДУ</t>
  </si>
  <si>
    <t>Н. В. Фирсанова</t>
  </si>
  <si>
    <t>Н.В. Фирсанова</t>
  </si>
  <si>
    <t>СЕРГИЕВО-ПОСАДСКОГО МУНИЦИПАЛЬНОГО РАЙОНА В 2014 ГОДУ</t>
  </si>
  <si>
    <t xml:space="preserve">МУНИЦИПАЛЬНЫМИ БЮДЖЕТНЫМИ УЧРЕЖДЕНИЯМИ КУЛЬТУРЫ, СПОРТА И ПО РАБОТЕ С МОЛОДЕЖЬЮ </t>
  </si>
  <si>
    <t xml:space="preserve">МУНИЦИПАЛЬНЫМИ БЮДЖЕТНЫМИ УЧРЕЖДЕНИЯМИ КУЛЬТУРЫ, СПОРТА И ПО РАБОТЕ С МОЛОДЕЖЬЮ СЕРГИЕВО-ПОСАДСКОГО </t>
  </si>
  <si>
    <t>делам молодежи администрации муниципального района</t>
  </si>
  <si>
    <t>Начальник управления по культуре, спорту и делам молодежи администрации муниципального района</t>
  </si>
  <si>
    <t xml:space="preserve">Начальник управления по культуре, спорту и </t>
  </si>
  <si>
    <t>Приложение № 2</t>
  </si>
  <si>
    <t>от 16.12.2014 №2307-ПГ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</si>
</sst>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#,##0.00_р_."/>
  </numFmts>
  <fonts count="40"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 horizontal="right"/>
    </xf>
    <xf numFmtId="169" fontId="3" fillId="0" borderId="10" xfId="0" applyNumberFormat="1" applyFont="1" applyBorder="1" applyAlignment="1">
      <alignment horizontal="right" vertical="top" wrapText="1"/>
    </xf>
    <xf numFmtId="168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horizontal="right"/>
    </xf>
    <xf numFmtId="43" fontId="3" fillId="0" borderId="10" xfId="0" applyNumberFormat="1" applyFont="1" applyBorder="1" applyAlignment="1">
      <alignment/>
    </xf>
    <xf numFmtId="168" fontId="3" fillId="0" borderId="10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 vertical="top" wrapText="1"/>
    </xf>
    <xf numFmtId="168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168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/>
    </xf>
    <xf numFmtId="4" fontId="4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168" fontId="3" fillId="0" borderId="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vertical="top" wrapText="1"/>
    </xf>
    <xf numFmtId="4" fontId="3" fillId="0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3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168" fontId="3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5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view="pageBreakPreview" zoomScale="80" zoomScaleSheetLayoutView="80" workbookViewId="0" topLeftCell="C1">
      <selection activeCell="L69" sqref="L69"/>
    </sheetView>
  </sheetViews>
  <sheetFormatPr defaultColWidth="9.140625" defaultRowHeight="12"/>
  <cols>
    <col min="1" max="1" width="6.28125" style="0" customWidth="1"/>
    <col min="2" max="2" width="38.7109375" style="0" customWidth="1"/>
    <col min="3" max="3" width="16.28125" style="0" customWidth="1"/>
    <col min="4" max="4" width="17.8515625" style="0" customWidth="1"/>
    <col min="5" max="5" width="15.421875" style="0" customWidth="1"/>
    <col min="6" max="6" width="15.57421875" style="0" customWidth="1"/>
    <col min="7" max="7" width="13.421875" style="0" customWidth="1"/>
    <col min="8" max="8" width="18.57421875" style="0" customWidth="1"/>
    <col min="9" max="9" width="15.421875" style="0" customWidth="1"/>
    <col min="10" max="10" width="20.7109375" style="0" customWidth="1"/>
    <col min="11" max="11" width="12.00390625" style="0" customWidth="1"/>
    <col min="12" max="12" width="16.7109375" style="0" customWidth="1"/>
    <col min="13" max="13" width="17.28125" style="0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 t="s">
        <v>0</v>
      </c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 t="s">
        <v>61</v>
      </c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 t="s">
        <v>1</v>
      </c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 t="s">
        <v>2</v>
      </c>
      <c r="J4" s="3"/>
    </row>
    <row r="5" spans="1:10" ht="12.75">
      <c r="A5" s="3"/>
      <c r="B5" s="3"/>
      <c r="C5" s="3"/>
      <c r="D5" s="3"/>
      <c r="E5" s="3"/>
      <c r="F5" s="3"/>
      <c r="G5" s="3"/>
      <c r="H5" s="3"/>
      <c r="I5" s="3" t="s">
        <v>3</v>
      </c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 t="s">
        <v>63</v>
      </c>
      <c r="J6" s="3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3" ht="12.75">
      <c r="A8" s="84" t="s">
        <v>4</v>
      </c>
      <c r="B8" s="84"/>
      <c r="C8" s="84"/>
      <c r="D8" s="84"/>
      <c r="E8" s="84"/>
      <c r="F8" s="84"/>
      <c r="G8" s="84"/>
      <c r="H8" s="84"/>
      <c r="I8" s="84"/>
      <c r="J8" s="84"/>
      <c r="K8" s="1"/>
      <c r="L8" s="1"/>
      <c r="M8" s="1"/>
    </row>
    <row r="9" spans="1:13" ht="12.75">
      <c r="A9" s="84" t="s">
        <v>5</v>
      </c>
      <c r="B9" s="84"/>
      <c r="C9" s="84"/>
      <c r="D9" s="84"/>
      <c r="E9" s="84"/>
      <c r="F9" s="84"/>
      <c r="G9" s="84"/>
      <c r="H9" s="84"/>
      <c r="I9" s="84"/>
      <c r="J9" s="84"/>
      <c r="K9" s="1"/>
      <c r="L9" s="1"/>
      <c r="M9" s="1"/>
    </row>
    <row r="10" spans="1:13" ht="12.75">
      <c r="A10" s="84" t="s">
        <v>6</v>
      </c>
      <c r="B10" s="84"/>
      <c r="C10" s="84"/>
      <c r="D10" s="84"/>
      <c r="E10" s="84"/>
      <c r="F10" s="84"/>
      <c r="G10" s="84"/>
      <c r="H10" s="84"/>
      <c r="I10" s="84"/>
      <c r="J10" s="84"/>
      <c r="K10" s="1"/>
      <c r="L10" s="1"/>
      <c r="M10" s="1"/>
    </row>
    <row r="11" spans="1:13" ht="12.75">
      <c r="A11" s="84" t="s">
        <v>44</v>
      </c>
      <c r="B11" s="84"/>
      <c r="C11" s="84"/>
      <c r="D11" s="84"/>
      <c r="E11" s="84"/>
      <c r="F11" s="84"/>
      <c r="G11" s="84"/>
      <c r="H11" s="84"/>
      <c r="I11" s="84"/>
      <c r="J11" s="84"/>
      <c r="K11" s="1"/>
      <c r="L11" s="1"/>
      <c r="M11" s="1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24" customHeight="1">
      <c r="A13" s="78" t="s">
        <v>7</v>
      </c>
      <c r="B13" s="81" t="s">
        <v>8</v>
      </c>
      <c r="C13" s="78" t="s">
        <v>9</v>
      </c>
      <c r="D13" s="78"/>
      <c r="E13" s="78"/>
      <c r="F13" s="78"/>
      <c r="G13" s="75" t="s">
        <v>35</v>
      </c>
      <c r="H13" s="76"/>
      <c r="I13" s="76"/>
      <c r="J13" s="77"/>
    </row>
    <row r="14" spans="1:10" ht="96.75" customHeight="1">
      <c r="A14" s="78"/>
      <c r="B14" s="81"/>
      <c r="C14" s="4" t="s">
        <v>10</v>
      </c>
      <c r="D14" s="4" t="s">
        <v>11</v>
      </c>
      <c r="E14" s="4" t="s">
        <v>12</v>
      </c>
      <c r="F14" s="4" t="s">
        <v>13</v>
      </c>
      <c r="G14" s="12" t="s">
        <v>36</v>
      </c>
      <c r="H14" s="12" t="s">
        <v>38</v>
      </c>
      <c r="I14" s="4" t="s">
        <v>14</v>
      </c>
      <c r="J14" s="4" t="s">
        <v>37</v>
      </c>
    </row>
    <row r="15" spans="1:10" ht="30.75" customHeight="1">
      <c r="A15" s="5"/>
      <c r="B15" s="79" t="s">
        <v>39</v>
      </c>
      <c r="C15" s="80"/>
      <c r="D15" s="80"/>
      <c r="E15" s="80"/>
      <c r="F15" s="80"/>
      <c r="G15" s="4" t="s">
        <v>43</v>
      </c>
      <c r="H15" s="6"/>
      <c r="I15" s="6"/>
      <c r="J15" s="6"/>
    </row>
    <row r="16" spans="1:10" ht="12.75" customHeight="1">
      <c r="A16" s="5"/>
      <c r="B16" s="23" t="s">
        <v>64</v>
      </c>
      <c r="C16" s="24">
        <f>C17+C18</f>
        <v>52973.71</v>
      </c>
      <c r="D16" s="24">
        <f>D17+D18</f>
        <v>575.54</v>
      </c>
      <c r="E16" s="24">
        <f>E17+E18</f>
        <v>882.86</v>
      </c>
      <c r="F16" s="24">
        <f>F17+F18</f>
        <v>54432.11</v>
      </c>
      <c r="G16" s="23">
        <v>350</v>
      </c>
      <c r="H16" s="25">
        <f>H17+H18</f>
        <v>19051240</v>
      </c>
      <c r="I16" s="25">
        <f>I17+I18</f>
        <v>123560</v>
      </c>
      <c r="J16" s="26">
        <f>J17+J18</f>
        <v>19174800</v>
      </c>
    </row>
    <row r="17" spans="1:10" ht="12.75">
      <c r="A17" s="4">
        <v>1</v>
      </c>
      <c r="B17" s="6" t="s">
        <v>65</v>
      </c>
      <c r="C17" s="13">
        <v>49985.71</v>
      </c>
      <c r="D17" s="13">
        <v>575.54</v>
      </c>
      <c r="E17" s="13">
        <v>882.86</v>
      </c>
      <c r="F17" s="13">
        <f>C17+D17+E17</f>
        <v>51444.11</v>
      </c>
      <c r="G17" s="6">
        <v>350</v>
      </c>
      <c r="H17" s="14">
        <f>J17-I17</f>
        <v>18005440</v>
      </c>
      <c r="I17" s="15">
        <v>123560</v>
      </c>
      <c r="J17" s="16">
        <v>18129000</v>
      </c>
    </row>
    <row r="18" spans="1:10" ht="12.75">
      <c r="A18" s="4"/>
      <c r="B18" s="6" t="s">
        <v>62</v>
      </c>
      <c r="C18" s="13">
        <v>2988</v>
      </c>
      <c r="D18" s="13">
        <v>0</v>
      </c>
      <c r="E18" s="13">
        <v>0</v>
      </c>
      <c r="F18" s="13">
        <f>C18+D18+E18</f>
        <v>2988</v>
      </c>
      <c r="G18" s="6">
        <v>350</v>
      </c>
      <c r="H18" s="14">
        <f>J18-I18</f>
        <v>1045800</v>
      </c>
      <c r="I18" s="15">
        <v>0</v>
      </c>
      <c r="J18" s="16">
        <v>1045800</v>
      </c>
    </row>
    <row r="19" spans="1:10" ht="12.75">
      <c r="A19" s="4"/>
      <c r="B19" s="27" t="s">
        <v>15</v>
      </c>
      <c r="C19" s="25">
        <f>C20+C21</f>
        <v>48758.34</v>
      </c>
      <c r="D19" s="25">
        <f>D20+D21</f>
        <v>316.67</v>
      </c>
      <c r="E19" s="25">
        <f>E20+E21</f>
        <v>3600</v>
      </c>
      <c r="F19" s="25">
        <f>F20+F21</f>
        <v>52675.009999999995</v>
      </c>
      <c r="G19" s="23">
        <v>120</v>
      </c>
      <c r="H19" s="26">
        <f>H20+H21</f>
        <v>6321000</v>
      </c>
      <c r="I19" s="26">
        <f>I20+I21</f>
        <v>36000</v>
      </c>
      <c r="J19" s="26">
        <f>J20+J21</f>
        <v>6357000</v>
      </c>
    </row>
    <row r="20" spans="1:10" ht="12.75">
      <c r="A20" s="4">
        <v>2</v>
      </c>
      <c r="B20" s="6" t="s">
        <v>65</v>
      </c>
      <c r="C20" s="13">
        <v>46391.67</v>
      </c>
      <c r="D20" s="13">
        <v>316.67</v>
      </c>
      <c r="E20" s="13">
        <v>3600</v>
      </c>
      <c r="F20" s="13">
        <f aca="true" t="shared" si="0" ref="F20:F54">C20+D20+E20</f>
        <v>50308.34</v>
      </c>
      <c r="G20" s="6">
        <v>120</v>
      </c>
      <c r="H20" s="14">
        <f>J20-I20</f>
        <v>6037000</v>
      </c>
      <c r="I20" s="15">
        <v>36000</v>
      </c>
      <c r="J20" s="16">
        <v>6073000</v>
      </c>
    </row>
    <row r="21" spans="1:10" ht="12.75">
      <c r="A21" s="4"/>
      <c r="B21" s="6" t="s">
        <v>62</v>
      </c>
      <c r="C21" s="13">
        <v>2366.67</v>
      </c>
      <c r="D21" s="13">
        <v>0</v>
      </c>
      <c r="E21" s="13">
        <v>0</v>
      </c>
      <c r="F21" s="13">
        <f t="shared" si="0"/>
        <v>2366.67</v>
      </c>
      <c r="G21" s="6">
        <v>120</v>
      </c>
      <c r="H21" s="14">
        <f aca="true" t="shared" si="1" ref="H21:H54">J21-I21</f>
        <v>284000</v>
      </c>
      <c r="I21" s="15">
        <v>0</v>
      </c>
      <c r="J21" s="16">
        <v>284000</v>
      </c>
    </row>
    <row r="22" spans="1:10" ht="12.75">
      <c r="A22" s="4"/>
      <c r="B22" s="27" t="s">
        <v>16</v>
      </c>
      <c r="C22" s="25">
        <f>C23+C24</f>
        <v>45093.93</v>
      </c>
      <c r="D22" s="25">
        <f>D23+D24</f>
        <v>666.67</v>
      </c>
      <c r="E22" s="25">
        <f>E23+E24</f>
        <v>218.19</v>
      </c>
      <c r="F22" s="25">
        <f>F23+F24</f>
        <v>45978.79</v>
      </c>
      <c r="G22" s="23">
        <v>330</v>
      </c>
      <c r="H22" s="28">
        <f>H23+H24</f>
        <v>15206000</v>
      </c>
      <c r="I22" s="28">
        <f>I23+I24</f>
        <v>166000</v>
      </c>
      <c r="J22" s="28">
        <f>J23+J24</f>
        <v>15372000</v>
      </c>
    </row>
    <row r="23" spans="1:10" ht="12.75">
      <c r="A23" s="4">
        <v>3</v>
      </c>
      <c r="B23" s="6" t="s">
        <v>65</v>
      </c>
      <c r="C23" s="13">
        <v>42654.54</v>
      </c>
      <c r="D23" s="13">
        <v>666.67</v>
      </c>
      <c r="E23" s="13">
        <v>218.19</v>
      </c>
      <c r="F23" s="13">
        <f t="shared" si="0"/>
        <v>43539.4</v>
      </c>
      <c r="G23" s="6">
        <v>330</v>
      </c>
      <c r="H23" s="14">
        <f t="shared" si="1"/>
        <v>14401000</v>
      </c>
      <c r="I23" s="15">
        <v>166000</v>
      </c>
      <c r="J23" s="16">
        <v>14567000</v>
      </c>
    </row>
    <row r="24" spans="1:10" ht="12.75">
      <c r="A24" s="4"/>
      <c r="B24" s="6" t="s">
        <v>62</v>
      </c>
      <c r="C24" s="13">
        <v>2439.39</v>
      </c>
      <c r="D24" s="13">
        <v>0</v>
      </c>
      <c r="E24" s="13">
        <v>0</v>
      </c>
      <c r="F24" s="13">
        <f t="shared" si="0"/>
        <v>2439.39</v>
      </c>
      <c r="G24" s="6">
        <v>330</v>
      </c>
      <c r="H24" s="14">
        <f t="shared" si="1"/>
        <v>805000</v>
      </c>
      <c r="I24" s="15">
        <v>0</v>
      </c>
      <c r="J24" s="16">
        <v>805000</v>
      </c>
    </row>
    <row r="25" spans="1:10" ht="12.75">
      <c r="A25" s="4"/>
      <c r="B25" s="27" t="s">
        <v>17</v>
      </c>
      <c r="C25" s="25">
        <f>C27+C26</f>
        <v>49795</v>
      </c>
      <c r="D25" s="25">
        <f aca="true" t="shared" si="2" ref="D25:J25">D27+D26</f>
        <v>491</v>
      </c>
      <c r="E25" s="25">
        <f t="shared" si="2"/>
        <v>900</v>
      </c>
      <c r="F25" s="25">
        <f t="shared" si="2"/>
        <v>51186</v>
      </c>
      <c r="G25" s="23">
        <v>200</v>
      </c>
      <c r="H25" s="25">
        <f t="shared" si="2"/>
        <v>10237200</v>
      </c>
      <c r="I25" s="25">
        <f t="shared" si="2"/>
        <v>196800</v>
      </c>
      <c r="J25" s="25">
        <f t="shared" si="2"/>
        <v>10434000</v>
      </c>
    </row>
    <row r="26" spans="1:10" ht="12.75">
      <c r="A26" s="4">
        <v>4</v>
      </c>
      <c r="B26" s="6" t="s">
        <v>65</v>
      </c>
      <c r="C26" s="13">
        <v>47235</v>
      </c>
      <c r="D26" s="13">
        <v>491</v>
      </c>
      <c r="E26" s="13">
        <v>900</v>
      </c>
      <c r="F26" s="13">
        <f t="shared" si="0"/>
        <v>48626</v>
      </c>
      <c r="G26" s="6">
        <v>200</v>
      </c>
      <c r="H26" s="14">
        <f t="shared" si="1"/>
        <v>9725200</v>
      </c>
      <c r="I26" s="15">
        <v>196800</v>
      </c>
      <c r="J26" s="16">
        <v>9922000</v>
      </c>
    </row>
    <row r="27" spans="1:10" ht="12.75">
      <c r="A27" s="4"/>
      <c r="B27" s="6" t="s">
        <v>62</v>
      </c>
      <c r="C27" s="13">
        <v>2560</v>
      </c>
      <c r="D27" s="13">
        <v>0</v>
      </c>
      <c r="E27" s="13">
        <v>0</v>
      </c>
      <c r="F27" s="13">
        <f t="shared" si="0"/>
        <v>2560</v>
      </c>
      <c r="G27" s="6">
        <v>200</v>
      </c>
      <c r="H27" s="14">
        <f t="shared" si="1"/>
        <v>512000</v>
      </c>
      <c r="I27" s="15">
        <v>0</v>
      </c>
      <c r="J27" s="16">
        <v>512000</v>
      </c>
    </row>
    <row r="28" spans="1:10" ht="12.75">
      <c r="A28" s="4"/>
      <c r="B28" s="27" t="s">
        <v>31</v>
      </c>
      <c r="C28" s="25">
        <f>C29+C30</f>
        <v>62642.85</v>
      </c>
      <c r="D28" s="25">
        <f aca="true" t="shared" si="3" ref="D28:J28">D29+D30</f>
        <v>589.28</v>
      </c>
      <c r="E28" s="25">
        <f t="shared" si="3"/>
        <v>1157.15</v>
      </c>
      <c r="F28" s="25">
        <f t="shared" si="3"/>
        <v>64389.28</v>
      </c>
      <c r="G28" s="23">
        <v>70</v>
      </c>
      <c r="H28" s="25">
        <f t="shared" si="3"/>
        <v>4507250</v>
      </c>
      <c r="I28" s="25">
        <f t="shared" si="3"/>
        <v>37750</v>
      </c>
      <c r="J28" s="25">
        <f t="shared" si="3"/>
        <v>4545000</v>
      </c>
    </row>
    <row r="29" spans="1:10" ht="12.75">
      <c r="A29" s="4">
        <v>5</v>
      </c>
      <c r="B29" s="6" t="s">
        <v>65</v>
      </c>
      <c r="C29" s="13">
        <v>59600</v>
      </c>
      <c r="D29" s="13">
        <v>589.28</v>
      </c>
      <c r="E29" s="13">
        <v>1157.15</v>
      </c>
      <c r="F29" s="13">
        <f t="shared" si="0"/>
        <v>61346.43</v>
      </c>
      <c r="G29" s="6">
        <v>70</v>
      </c>
      <c r="H29" s="14">
        <f t="shared" si="1"/>
        <v>4294250</v>
      </c>
      <c r="I29" s="15">
        <v>37750</v>
      </c>
      <c r="J29" s="16">
        <v>4332000</v>
      </c>
    </row>
    <row r="30" spans="1:10" ht="12.75">
      <c r="A30" s="4"/>
      <c r="B30" s="6" t="s">
        <v>62</v>
      </c>
      <c r="C30" s="13">
        <v>3042.85</v>
      </c>
      <c r="D30" s="13">
        <v>0</v>
      </c>
      <c r="E30" s="13">
        <v>0</v>
      </c>
      <c r="F30" s="13">
        <f t="shared" si="0"/>
        <v>3042.85</v>
      </c>
      <c r="G30" s="6">
        <v>70</v>
      </c>
      <c r="H30" s="14">
        <f t="shared" si="1"/>
        <v>213000</v>
      </c>
      <c r="I30" s="15">
        <v>0</v>
      </c>
      <c r="J30" s="16">
        <v>213000</v>
      </c>
    </row>
    <row r="31" spans="1:10" ht="12.75">
      <c r="A31" s="4"/>
      <c r="B31" s="27" t="s">
        <v>18</v>
      </c>
      <c r="C31" s="25">
        <f>C32+C33</f>
        <v>40680</v>
      </c>
      <c r="D31" s="25">
        <f aca="true" t="shared" si="4" ref="D31:J31">D32+D33</f>
        <v>1148</v>
      </c>
      <c r="E31" s="25">
        <f t="shared" si="4"/>
        <v>1150</v>
      </c>
      <c r="F31" s="25">
        <f t="shared" si="4"/>
        <v>42978</v>
      </c>
      <c r="G31" s="23">
        <v>100</v>
      </c>
      <c r="H31" s="25">
        <f t="shared" si="4"/>
        <v>4297800</v>
      </c>
      <c r="I31" s="25">
        <f t="shared" si="4"/>
        <v>111200</v>
      </c>
      <c r="J31" s="25">
        <f t="shared" si="4"/>
        <v>4409000</v>
      </c>
    </row>
    <row r="32" spans="1:10" ht="12.75">
      <c r="A32" s="4">
        <v>6</v>
      </c>
      <c r="B32" s="6" t="s">
        <v>65</v>
      </c>
      <c r="C32" s="13">
        <v>38410</v>
      </c>
      <c r="D32" s="13">
        <v>1148</v>
      </c>
      <c r="E32" s="17">
        <v>1150</v>
      </c>
      <c r="F32" s="17">
        <f t="shared" si="0"/>
        <v>40708</v>
      </c>
      <c r="G32" s="6">
        <v>100</v>
      </c>
      <c r="H32" s="20">
        <f t="shared" si="1"/>
        <v>4070800</v>
      </c>
      <c r="I32" s="21">
        <v>111200</v>
      </c>
      <c r="J32" s="22">
        <v>4182000</v>
      </c>
    </row>
    <row r="33" spans="1:10" ht="12.75">
      <c r="A33" s="4"/>
      <c r="B33" s="6" t="s">
        <v>62</v>
      </c>
      <c r="C33" s="13">
        <v>2270</v>
      </c>
      <c r="D33" s="13">
        <v>0</v>
      </c>
      <c r="E33" s="13">
        <v>0</v>
      </c>
      <c r="F33" s="13">
        <f t="shared" si="0"/>
        <v>2270</v>
      </c>
      <c r="G33" s="6">
        <v>100</v>
      </c>
      <c r="H33" s="14">
        <f t="shared" si="1"/>
        <v>227000</v>
      </c>
      <c r="I33" s="15">
        <v>0</v>
      </c>
      <c r="J33" s="16">
        <v>227000</v>
      </c>
    </row>
    <row r="34" spans="1:10" ht="12.75">
      <c r="A34" s="4"/>
      <c r="B34" s="27" t="s">
        <v>19</v>
      </c>
      <c r="C34" s="25">
        <f>C35+C36</f>
        <v>48158.82</v>
      </c>
      <c r="D34" s="25">
        <f aca="true" t="shared" si="5" ref="D34:J34">D35+D36</f>
        <v>885.88</v>
      </c>
      <c r="E34" s="25">
        <f t="shared" si="5"/>
        <v>2047.06</v>
      </c>
      <c r="F34" s="25">
        <f t="shared" si="5"/>
        <v>51091.759999999995</v>
      </c>
      <c r="G34" s="23">
        <v>170</v>
      </c>
      <c r="H34" s="25">
        <f t="shared" si="5"/>
        <v>8685600</v>
      </c>
      <c r="I34" s="25">
        <f t="shared" si="5"/>
        <v>233400</v>
      </c>
      <c r="J34" s="25">
        <f t="shared" si="5"/>
        <v>8919000</v>
      </c>
    </row>
    <row r="35" spans="1:10" ht="12.75">
      <c r="A35" s="4">
        <v>7</v>
      </c>
      <c r="B35" s="6" t="s">
        <v>65</v>
      </c>
      <c r="C35" s="13">
        <v>45776.47</v>
      </c>
      <c r="D35" s="13">
        <v>885.88</v>
      </c>
      <c r="E35" s="13">
        <v>2047.06</v>
      </c>
      <c r="F35" s="13">
        <f t="shared" si="0"/>
        <v>48709.409999999996</v>
      </c>
      <c r="G35" s="6">
        <v>170</v>
      </c>
      <c r="H35" s="14">
        <f t="shared" si="1"/>
        <v>8280600</v>
      </c>
      <c r="I35" s="15">
        <v>233400</v>
      </c>
      <c r="J35" s="16">
        <v>8514000</v>
      </c>
    </row>
    <row r="36" spans="1:10" ht="12.75">
      <c r="A36" s="4"/>
      <c r="B36" s="6" t="s">
        <v>62</v>
      </c>
      <c r="C36" s="13">
        <v>2382.35</v>
      </c>
      <c r="D36" s="13">
        <v>0</v>
      </c>
      <c r="E36" s="13">
        <v>0</v>
      </c>
      <c r="F36" s="13">
        <f t="shared" si="0"/>
        <v>2382.35</v>
      </c>
      <c r="G36" s="6">
        <v>170</v>
      </c>
      <c r="H36" s="14">
        <f t="shared" si="1"/>
        <v>405000</v>
      </c>
      <c r="I36" s="15">
        <v>0</v>
      </c>
      <c r="J36" s="16">
        <v>405000</v>
      </c>
    </row>
    <row r="37" spans="1:10" ht="12.75">
      <c r="A37" s="4"/>
      <c r="B37" s="27" t="s">
        <v>20</v>
      </c>
      <c r="C37" s="25">
        <f>C38+C39</f>
        <v>58507.689999999995</v>
      </c>
      <c r="D37" s="25">
        <f aca="true" t="shared" si="6" ref="D37:J37">D38+D39</f>
        <v>900</v>
      </c>
      <c r="E37" s="25">
        <f t="shared" si="6"/>
        <v>1630.77</v>
      </c>
      <c r="F37" s="25">
        <f t="shared" si="6"/>
        <v>61038.45999999999</v>
      </c>
      <c r="G37" s="23">
        <v>65</v>
      </c>
      <c r="H37" s="25">
        <f t="shared" si="6"/>
        <v>3967500</v>
      </c>
      <c r="I37" s="25">
        <f t="shared" si="6"/>
        <v>35500</v>
      </c>
      <c r="J37" s="25">
        <f t="shared" si="6"/>
        <v>4003000</v>
      </c>
    </row>
    <row r="38" spans="1:10" ht="12.75">
      <c r="A38" s="4">
        <v>8</v>
      </c>
      <c r="B38" s="6" t="s">
        <v>65</v>
      </c>
      <c r="C38" s="13">
        <v>55876.92</v>
      </c>
      <c r="D38" s="13">
        <v>900</v>
      </c>
      <c r="E38" s="13">
        <v>1630.77</v>
      </c>
      <c r="F38" s="13">
        <f t="shared" si="0"/>
        <v>58407.689999999995</v>
      </c>
      <c r="G38" s="6">
        <v>65</v>
      </c>
      <c r="H38" s="14">
        <f t="shared" si="1"/>
        <v>3796500</v>
      </c>
      <c r="I38" s="15">
        <v>35500</v>
      </c>
      <c r="J38" s="16">
        <v>3832000</v>
      </c>
    </row>
    <row r="39" spans="1:10" ht="12.75">
      <c r="A39" s="4"/>
      <c r="B39" s="6" t="s">
        <v>62</v>
      </c>
      <c r="C39" s="13">
        <v>2630.77</v>
      </c>
      <c r="D39" s="13">
        <v>0</v>
      </c>
      <c r="E39" s="13">
        <v>0</v>
      </c>
      <c r="F39" s="13">
        <f t="shared" si="0"/>
        <v>2630.77</v>
      </c>
      <c r="G39" s="6">
        <v>65</v>
      </c>
      <c r="H39" s="14">
        <f t="shared" si="1"/>
        <v>171000</v>
      </c>
      <c r="I39" s="15">
        <v>0</v>
      </c>
      <c r="J39" s="16">
        <v>171000</v>
      </c>
    </row>
    <row r="40" spans="1:10" ht="12.75">
      <c r="A40" s="4"/>
      <c r="B40" s="27" t="s">
        <v>21</v>
      </c>
      <c r="C40" s="25">
        <f>C41+C42</f>
        <v>39403.12</v>
      </c>
      <c r="D40" s="25">
        <f aca="true" t="shared" si="7" ref="D40:J40">D41+D42</f>
        <v>1023.75</v>
      </c>
      <c r="E40" s="25">
        <f t="shared" si="7"/>
        <v>752.19</v>
      </c>
      <c r="F40" s="25">
        <f t="shared" si="7"/>
        <v>41179.060000000005</v>
      </c>
      <c r="G40" s="23">
        <v>320</v>
      </c>
      <c r="H40" s="25">
        <f t="shared" si="7"/>
        <v>13177300</v>
      </c>
      <c r="I40" s="25">
        <f t="shared" si="7"/>
        <v>241400</v>
      </c>
      <c r="J40" s="25">
        <f t="shared" si="7"/>
        <v>13418700</v>
      </c>
    </row>
    <row r="41" spans="1:10" ht="12.75">
      <c r="A41" s="4">
        <v>9</v>
      </c>
      <c r="B41" s="6" t="s">
        <v>65</v>
      </c>
      <c r="C41" s="13">
        <v>37503.12</v>
      </c>
      <c r="D41" s="13">
        <v>1023.75</v>
      </c>
      <c r="E41" s="13">
        <v>752.19</v>
      </c>
      <c r="F41" s="13">
        <f t="shared" si="0"/>
        <v>39279.060000000005</v>
      </c>
      <c r="G41" s="6">
        <v>320</v>
      </c>
      <c r="H41" s="14">
        <f t="shared" si="1"/>
        <v>12569300</v>
      </c>
      <c r="I41" s="15">
        <v>241400</v>
      </c>
      <c r="J41" s="16">
        <v>12810700</v>
      </c>
    </row>
    <row r="42" spans="1:10" ht="12.75">
      <c r="A42" s="4"/>
      <c r="B42" s="6" t="s">
        <v>62</v>
      </c>
      <c r="C42" s="13">
        <v>1900</v>
      </c>
      <c r="D42" s="13">
        <v>0</v>
      </c>
      <c r="E42" s="13">
        <v>0</v>
      </c>
      <c r="F42" s="13">
        <f t="shared" si="0"/>
        <v>1900</v>
      </c>
      <c r="G42" s="6">
        <v>320</v>
      </c>
      <c r="H42" s="14">
        <f t="shared" si="1"/>
        <v>608000</v>
      </c>
      <c r="I42" s="15">
        <v>0</v>
      </c>
      <c r="J42" s="16">
        <v>608000</v>
      </c>
    </row>
    <row r="43" spans="1:10" ht="12.75">
      <c r="A43" s="4"/>
      <c r="B43" s="27" t="s">
        <v>22</v>
      </c>
      <c r="C43" s="25">
        <f>C44+C45</f>
        <v>50057.15</v>
      </c>
      <c r="D43" s="25">
        <f aca="true" t="shared" si="8" ref="D43:J43">D44+D45</f>
        <v>858.57</v>
      </c>
      <c r="E43" s="25">
        <f t="shared" si="8"/>
        <v>1014.28</v>
      </c>
      <c r="F43" s="25">
        <f t="shared" si="8"/>
        <v>51930</v>
      </c>
      <c r="G43" s="23">
        <v>140</v>
      </c>
      <c r="H43" s="25">
        <f t="shared" si="8"/>
        <v>7270200</v>
      </c>
      <c r="I43" s="25">
        <f t="shared" si="8"/>
        <v>102800</v>
      </c>
      <c r="J43" s="25">
        <f t="shared" si="8"/>
        <v>7373000</v>
      </c>
    </row>
    <row r="44" spans="1:10" ht="12.75">
      <c r="A44" s="4">
        <v>10</v>
      </c>
      <c r="B44" s="6" t="s">
        <v>65</v>
      </c>
      <c r="C44" s="13">
        <v>47542.86</v>
      </c>
      <c r="D44" s="13">
        <v>858.57</v>
      </c>
      <c r="E44" s="13">
        <v>1014.28</v>
      </c>
      <c r="F44" s="13">
        <f t="shared" si="0"/>
        <v>49415.71</v>
      </c>
      <c r="G44" s="6">
        <v>140</v>
      </c>
      <c r="H44" s="14">
        <f t="shared" si="1"/>
        <v>6918200</v>
      </c>
      <c r="I44" s="15">
        <v>102800</v>
      </c>
      <c r="J44" s="16">
        <v>7021000</v>
      </c>
    </row>
    <row r="45" spans="1:10" ht="12.75">
      <c r="A45" s="4"/>
      <c r="B45" s="6" t="s">
        <v>62</v>
      </c>
      <c r="C45" s="13">
        <v>2514.29</v>
      </c>
      <c r="D45" s="13">
        <v>0</v>
      </c>
      <c r="E45" s="13">
        <v>0</v>
      </c>
      <c r="F45" s="13">
        <f t="shared" si="0"/>
        <v>2514.29</v>
      </c>
      <c r="G45" s="6">
        <v>140</v>
      </c>
      <c r="H45" s="14">
        <f t="shared" si="1"/>
        <v>352000</v>
      </c>
      <c r="I45" s="15">
        <v>0</v>
      </c>
      <c r="J45" s="16">
        <v>352000</v>
      </c>
    </row>
    <row r="46" spans="1:10" ht="12.75">
      <c r="A46" s="4"/>
      <c r="B46" s="27" t="s">
        <v>23</v>
      </c>
      <c r="C46" s="25">
        <f>C47+C48</f>
        <v>52527.28</v>
      </c>
      <c r="D46" s="25">
        <f aca="true" t="shared" si="9" ref="D46:J46">D47+D48</f>
        <v>1253.33</v>
      </c>
      <c r="E46" s="25">
        <f t="shared" si="9"/>
        <v>751.52</v>
      </c>
      <c r="F46" s="25">
        <f t="shared" si="9"/>
        <v>54532.13</v>
      </c>
      <c r="G46" s="23">
        <v>165</v>
      </c>
      <c r="H46" s="25">
        <f t="shared" si="9"/>
        <v>8997800</v>
      </c>
      <c r="I46" s="25">
        <f t="shared" si="9"/>
        <v>156200</v>
      </c>
      <c r="J46" s="25">
        <f t="shared" si="9"/>
        <v>9154000</v>
      </c>
    </row>
    <row r="47" spans="1:10" ht="12.75">
      <c r="A47" s="4">
        <v>11</v>
      </c>
      <c r="B47" s="6" t="s">
        <v>65</v>
      </c>
      <c r="C47" s="13">
        <v>49975.76</v>
      </c>
      <c r="D47" s="13">
        <v>1253.33</v>
      </c>
      <c r="E47" s="13">
        <v>751.52</v>
      </c>
      <c r="F47" s="13">
        <f t="shared" si="0"/>
        <v>51980.61</v>
      </c>
      <c r="G47" s="6">
        <v>165</v>
      </c>
      <c r="H47" s="14">
        <f t="shared" si="1"/>
        <v>8576800</v>
      </c>
      <c r="I47" s="15">
        <v>156200</v>
      </c>
      <c r="J47" s="16">
        <v>8733000</v>
      </c>
    </row>
    <row r="48" spans="1:10" ht="12.75">
      <c r="A48" s="4"/>
      <c r="B48" s="6" t="s">
        <v>62</v>
      </c>
      <c r="C48" s="13">
        <v>2551.52</v>
      </c>
      <c r="D48" s="13">
        <v>0</v>
      </c>
      <c r="E48" s="13">
        <v>0</v>
      </c>
      <c r="F48" s="13">
        <f t="shared" si="0"/>
        <v>2551.52</v>
      </c>
      <c r="G48" s="6">
        <v>165</v>
      </c>
      <c r="H48" s="14">
        <f t="shared" si="1"/>
        <v>421000</v>
      </c>
      <c r="I48" s="15">
        <v>0</v>
      </c>
      <c r="J48" s="16">
        <v>421000</v>
      </c>
    </row>
    <row r="49" spans="1:10" ht="12.75">
      <c r="A49" s="4"/>
      <c r="B49" s="27" t="s">
        <v>24</v>
      </c>
      <c r="C49" s="25">
        <f>C50+C51</f>
        <v>56925</v>
      </c>
      <c r="D49" s="25">
        <f aca="true" t="shared" si="10" ref="D49:J49">D50+D51</f>
        <v>509.42</v>
      </c>
      <c r="E49" s="25">
        <f t="shared" si="10"/>
        <v>709.16</v>
      </c>
      <c r="F49" s="25">
        <f t="shared" si="10"/>
        <v>58143.58</v>
      </c>
      <c r="G49" s="23">
        <v>120</v>
      </c>
      <c r="H49" s="25">
        <f t="shared" si="10"/>
        <v>6977230</v>
      </c>
      <c r="I49" s="25">
        <f t="shared" si="10"/>
        <v>45870</v>
      </c>
      <c r="J49" s="25">
        <f t="shared" si="10"/>
        <v>7023100</v>
      </c>
    </row>
    <row r="50" spans="1:10" ht="12.75">
      <c r="A50" s="4">
        <v>12</v>
      </c>
      <c r="B50" s="6" t="s">
        <v>65</v>
      </c>
      <c r="C50" s="13">
        <v>54350</v>
      </c>
      <c r="D50" s="13">
        <v>509.42</v>
      </c>
      <c r="E50" s="13">
        <v>709.16</v>
      </c>
      <c r="F50" s="13">
        <f t="shared" si="0"/>
        <v>55568.58</v>
      </c>
      <c r="G50" s="6">
        <v>120</v>
      </c>
      <c r="H50" s="14">
        <f t="shared" si="1"/>
        <v>6668230</v>
      </c>
      <c r="I50" s="15">
        <v>45870</v>
      </c>
      <c r="J50" s="16">
        <v>6714100</v>
      </c>
    </row>
    <row r="51" spans="1:10" ht="12.75">
      <c r="A51" s="4"/>
      <c r="B51" s="6" t="s">
        <v>62</v>
      </c>
      <c r="C51" s="13">
        <v>2575</v>
      </c>
      <c r="D51" s="13">
        <v>0</v>
      </c>
      <c r="E51" s="13">
        <v>0</v>
      </c>
      <c r="F51" s="13">
        <f t="shared" si="0"/>
        <v>2575</v>
      </c>
      <c r="G51" s="6">
        <v>120</v>
      </c>
      <c r="H51" s="14">
        <f t="shared" si="1"/>
        <v>309000</v>
      </c>
      <c r="I51" s="15">
        <v>0</v>
      </c>
      <c r="J51" s="16">
        <v>309000</v>
      </c>
    </row>
    <row r="52" spans="1:10" ht="12.75">
      <c r="A52" s="4"/>
      <c r="B52" s="27" t="s">
        <v>25</v>
      </c>
      <c r="C52" s="25">
        <f>C53+C54</f>
        <v>34142.5</v>
      </c>
      <c r="D52" s="25">
        <f aca="true" t="shared" si="11" ref="D52:J52">D53+D54</f>
        <v>414.45</v>
      </c>
      <c r="E52" s="25">
        <f t="shared" si="11"/>
        <v>1870</v>
      </c>
      <c r="F52" s="25">
        <f t="shared" si="11"/>
        <v>36426.95</v>
      </c>
      <c r="G52" s="23">
        <v>400</v>
      </c>
      <c r="H52" s="25">
        <f t="shared" si="11"/>
        <v>14570780</v>
      </c>
      <c r="I52" s="25">
        <f t="shared" si="11"/>
        <v>1382220</v>
      </c>
      <c r="J52" s="25">
        <f t="shared" si="11"/>
        <v>15953000</v>
      </c>
    </row>
    <row r="53" spans="1:10" ht="12.75">
      <c r="A53" s="4">
        <v>13</v>
      </c>
      <c r="B53" s="6" t="s">
        <v>65</v>
      </c>
      <c r="C53" s="13">
        <v>32602.5</v>
      </c>
      <c r="D53" s="13">
        <v>414.45</v>
      </c>
      <c r="E53" s="13">
        <v>1870</v>
      </c>
      <c r="F53" s="13">
        <f t="shared" si="0"/>
        <v>34886.95</v>
      </c>
      <c r="G53" s="6">
        <v>400</v>
      </c>
      <c r="H53" s="14">
        <f t="shared" si="1"/>
        <v>13954780</v>
      </c>
      <c r="I53" s="15">
        <v>1382220</v>
      </c>
      <c r="J53" s="16">
        <v>15337000</v>
      </c>
    </row>
    <row r="54" spans="1:10" ht="12.75">
      <c r="A54" s="4"/>
      <c r="B54" s="6" t="s">
        <v>62</v>
      </c>
      <c r="C54" s="13">
        <v>1540</v>
      </c>
      <c r="D54" s="13">
        <v>0</v>
      </c>
      <c r="E54" s="13">
        <v>0</v>
      </c>
      <c r="F54" s="13">
        <f t="shared" si="0"/>
        <v>1540</v>
      </c>
      <c r="G54" s="6">
        <v>400</v>
      </c>
      <c r="H54" s="14">
        <f t="shared" si="1"/>
        <v>616000</v>
      </c>
      <c r="I54" s="15">
        <v>0</v>
      </c>
      <c r="J54" s="16">
        <v>616000</v>
      </c>
    </row>
    <row r="55" spans="1:10" ht="30.75" customHeight="1">
      <c r="A55" s="5"/>
      <c r="B55" s="79" t="s">
        <v>56</v>
      </c>
      <c r="C55" s="80"/>
      <c r="D55" s="80"/>
      <c r="E55" s="80"/>
      <c r="F55" s="80"/>
      <c r="G55" s="4"/>
      <c r="H55" s="13"/>
      <c r="I55" s="6"/>
      <c r="J55" s="16"/>
    </row>
    <row r="56" spans="1:10" ht="15" customHeight="1">
      <c r="A56" s="5"/>
      <c r="B56" s="27" t="s">
        <v>30</v>
      </c>
      <c r="C56" s="24">
        <f>C57+C58</f>
        <v>51688.23</v>
      </c>
      <c r="D56" s="24">
        <f aca="true" t="shared" si="12" ref="D56:J56">D57+D58</f>
        <v>578.82</v>
      </c>
      <c r="E56" s="24">
        <f t="shared" si="12"/>
        <v>4823.54</v>
      </c>
      <c r="F56" s="24">
        <f t="shared" si="12"/>
        <v>57090.590000000004</v>
      </c>
      <c r="G56" s="23">
        <v>170</v>
      </c>
      <c r="H56" s="24">
        <f t="shared" si="12"/>
        <v>9705400</v>
      </c>
      <c r="I56" s="24">
        <f t="shared" si="12"/>
        <v>94600</v>
      </c>
      <c r="J56" s="24">
        <f t="shared" si="12"/>
        <v>9800000</v>
      </c>
    </row>
    <row r="57" spans="1:10" ht="15" customHeight="1">
      <c r="A57" s="4">
        <v>14</v>
      </c>
      <c r="B57" s="6" t="s">
        <v>65</v>
      </c>
      <c r="C57" s="13">
        <v>49111.76</v>
      </c>
      <c r="D57" s="13">
        <v>578.82</v>
      </c>
      <c r="E57" s="13">
        <v>4823.54</v>
      </c>
      <c r="F57" s="13">
        <f>C57+D57+E57</f>
        <v>54514.12</v>
      </c>
      <c r="G57" s="6">
        <v>170</v>
      </c>
      <c r="H57" s="14">
        <f>J57-I57</f>
        <v>9267400</v>
      </c>
      <c r="I57" s="15">
        <v>94600</v>
      </c>
      <c r="J57" s="16">
        <v>9362000</v>
      </c>
    </row>
    <row r="58" spans="1:10" ht="14.25" customHeight="1">
      <c r="A58" s="4"/>
      <c r="B58" s="6" t="s">
        <v>62</v>
      </c>
      <c r="C58" s="13">
        <v>2576.47</v>
      </c>
      <c r="D58" s="13">
        <v>0</v>
      </c>
      <c r="E58" s="13">
        <v>0</v>
      </c>
      <c r="F58" s="13">
        <f>C58+D58+E58</f>
        <v>2576.47</v>
      </c>
      <c r="G58" s="6">
        <v>170</v>
      </c>
      <c r="H58" s="14">
        <f>J58-I58</f>
        <v>438000</v>
      </c>
      <c r="I58" s="15">
        <v>0</v>
      </c>
      <c r="J58" s="16">
        <v>438000</v>
      </c>
    </row>
    <row r="59" spans="1:10" ht="32.25" customHeight="1">
      <c r="A59" s="4"/>
      <c r="B59" s="79" t="s">
        <v>40</v>
      </c>
      <c r="C59" s="79"/>
      <c r="D59" s="79"/>
      <c r="E59" s="79"/>
      <c r="F59" s="79"/>
      <c r="G59" s="6"/>
      <c r="H59" s="6"/>
      <c r="I59" s="6"/>
      <c r="J59" s="6"/>
    </row>
    <row r="60" spans="1:12" ht="14.25" customHeight="1">
      <c r="A60" s="4"/>
      <c r="B60" s="23" t="s">
        <v>26</v>
      </c>
      <c r="C60" s="30">
        <f>C61+C62</f>
        <v>11425.25</v>
      </c>
      <c r="D60" s="30">
        <f aca="true" t="shared" si="13" ref="D60:J60">D61+D62</f>
        <v>0</v>
      </c>
      <c r="E60" s="30">
        <f t="shared" si="13"/>
        <v>350</v>
      </c>
      <c r="F60" s="30">
        <f t="shared" si="13"/>
        <v>11775.25</v>
      </c>
      <c r="G60" s="29">
        <v>400</v>
      </c>
      <c r="H60" s="30">
        <f t="shared" si="13"/>
        <v>4710100</v>
      </c>
      <c r="I60" s="30">
        <f t="shared" si="13"/>
        <v>10000</v>
      </c>
      <c r="J60" s="30">
        <f t="shared" si="13"/>
        <v>4720100</v>
      </c>
      <c r="K60" t="s">
        <v>66</v>
      </c>
      <c r="L60" s="34">
        <f>J60+J73</f>
        <v>5420100</v>
      </c>
    </row>
    <row r="61" spans="1:12" ht="12.75">
      <c r="A61" s="9">
        <v>15</v>
      </c>
      <c r="B61" s="6" t="s">
        <v>65</v>
      </c>
      <c r="C61" s="17">
        <v>11067.5</v>
      </c>
      <c r="D61" s="17">
        <v>0</v>
      </c>
      <c r="E61" s="17">
        <v>350</v>
      </c>
      <c r="F61" s="17">
        <f>C61+D61+E61</f>
        <v>11417.5</v>
      </c>
      <c r="G61" s="11">
        <v>400</v>
      </c>
      <c r="H61" s="10">
        <f>J61-I61</f>
        <v>4567000</v>
      </c>
      <c r="I61" s="10">
        <v>10000</v>
      </c>
      <c r="J61" s="13">
        <v>4577000</v>
      </c>
      <c r="L61" s="34"/>
    </row>
    <row r="62" spans="1:12" ht="12.75">
      <c r="A62" s="9"/>
      <c r="B62" s="6" t="s">
        <v>62</v>
      </c>
      <c r="C62" s="17">
        <v>357.75</v>
      </c>
      <c r="D62" s="17">
        <v>0</v>
      </c>
      <c r="E62" s="17">
        <v>0</v>
      </c>
      <c r="F62" s="17">
        <f aca="true" t="shared" si="14" ref="F62:F71">C62+D62+E62</f>
        <v>357.75</v>
      </c>
      <c r="G62" s="11">
        <v>400</v>
      </c>
      <c r="H62" s="10">
        <f aca="true" t="shared" si="15" ref="H62:H71">J62-I62</f>
        <v>143100</v>
      </c>
      <c r="I62" s="10">
        <v>0</v>
      </c>
      <c r="J62" s="13">
        <v>143100</v>
      </c>
      <c r="L62" s="34"/>
    </row>
    <row r="63" spans="1:13" ht="12.75">
      <c r="A63" s="9"/>
      <c r="B63" s="23" t="s">
        <v>27</v>
      </c>
      <c r="C63" s="24">
        <f>C64+C65</f>
        <v>17700</v>
      </c>
      <c r="D63" s="24">
        <f aca="true" t="shared" si="16" ref="D63:J63">D64+D65</f>
        <v>3021.12</v>
      </c>
      <c r="E63" s="24">
        <f t="shared" si="16"/>
        <v>540.95</v>
      </c>
      <c r="F63" s="24">
        <f t="shared" si="16"/>
        <v>21262.07</v>
      </c>
      <c r="G63" s="29">
        <v>770</v>
      </c>
      <c r="H63" s="24">
        <f t="shared" si="16"/>
        <v>16371800</v>
      </c>
      <c r="I63" s="24">
        <f t="shared" si="16"/>
        <v>354700</v>
      </c>
      <c r="J63" s="24">
        <f t="shared" si="16"/>
        <v>16726500</v>
      </c>
      <c r="K63" t="s">
        <v>67</v>
      </c>
      <c r="L63" s="34">
        <f>J63+J74</f>
        <v>17759400</v>
      </c>
      <c r="M63" s="35" t="s">
        <v>70</v>
      </c>
    </row>
    <row r="64" spans="1:12" ht="12.75">
      <c r="A64" s="9">
        <v>16</v>
      </c>
      <c r="B64" s="6" t="s">
        <v>65</v>
      </c>
      <c r="C64" s="17">
        <v>17159.22</v>
      </c>
      <c r="D64" s="17">
        <v>3021.12</v>
      </c>
      <c r="E64" s="17">
        <v>540.95</v>
      </c>
      <c r="F64" s="17">
        <f t="shared" si="14"/>
        <v>20721.29</v>
      </c>
      <c r="G64" s="11">
        <v>770</v>
      </c>
      <c r="H64" s="10">
        <f t="shared" si="15"/>
        <v>15955400</v>
      </c>
      <c r="I64" s="10">
        <v>354700</v>
      </c>
      <c r="J64" s="13">
        <v>16310100</v>
      </c>
      <c r="L64" s="34"/>
    </row>
    <row r="65" spans="1:12" ht="12.75">
      <c r="A65" s="9"/>
      <c r="B65" s="6" t="s">
        <v>62</v>
      </c>
      <c r="C65" s="17">
        <v>540.78</v>
      </c>
      <c r="D65" s="17">
        <v>0</v>
      </c>
      <c r="E65" s="17">
        <v>0</v>
      </c>
      <c r="F65" s="17">
        <f t="shared" si="14"/>
        <v>540.78</v>
      </c>
      <c r="G65" s="11">
        <v>770</v>
      </c>
      <c r="H65" s="10">
        <f t="shared" si="15"/>
        <v>416400</v>
      </c>
      <c r="I65" s="10">
        <v>0</v>
      </c>
      <c r="J65" s="13">
        <v>416400</v>
      </c>
      <c r="L65" s="34"/>
    </row>
    <row r="66" spans="1:12" ht="12.75">
      <c r="A66" s="9"/>
      <c r="B66" s="23" t="s">
        <v>28</v>
      </c>
      <c r="C66" s="24">
        <f>C67+C68</f>
        <v>13112.03</v>
      </c>
      <c r="D66" s="24">
        <f aca="true" t="shared" si="17" ref="D66:J66">D67+D68</f>
        <v>291.63</v>
      </c>
      <c r="E66" s="24">
        <f t="shared" si="17"/>
        <v>230.89</v>
      </c>
      <c r="F66" s="24">
        <f t="shared" si="17"/>
        <v>13634.55</v>
      </c>
      <c r="G66" s="29">
        <v>1230</v>
      </c>
      <c r="H66" s="24">
        <f t="shared" si="17"/>
        <v>16770500</v>
      </c>
      <c r="I66" s="24">
        <f t="shared" si="17"/>
        <v>888300</v>
      </c>
      <c r="J66" s="24">
        <f t="shared" si="17"/>
        <v>17658800</v>
      </c>
      <c r="K66" t="s">
        <v>68</v>
      </c>
      <c r="L66" s="34">
        <f>J66+J75</f>
        <v>18358800</v>
      </c>
    </row>
    <row r="67" spans="1:12" ht="12.75">
      <c r="A67" s="9">
        <v>17</v>
      </c>
      <c r="B67" s="6" t="s">
        <v>65</v>
      </c>
      <c r="C67" s="17">
        <v>12702.44</v>
      </c>
      <c r="D67" s="17">
        <v>291.63</v>
      </c>
      <c r="E67" s="17">
        <v>230.89</v>
      </c>
      <c r="F67" s="17">
        <f t="shared" si="14"/>
        <v>13224.96</v>
      </c>
      <c r="G67" s="11">
        <v>1230</v>
      </c>
      <c r="H67" s="10">
        <f t="shared" si="15"/>
        <v>16266700</v>
      </c>
      <c r="I67" s="10">
        <v>888300</v>
      </c>
      <c r="J67" s="13">
        <v>17155000</v>
      </c>
      <c r="L67" s="34"/>
    </row>
    <row r="68" spans="1:12" ht="12.75">
      <c r="A68" s="9"/>
      <c r="B68" s="6" t="s">
        <v>62</v>
      </c>
      <c r="C68" s="17">
        <v>409.59</v>
      </c>
      <c r="D68" s="17">
        <v>0</v>
      </c>
      <c r="E68" s="17">
        <v>0</v>
      </c>
      <c r="F68" s="17">
        <f t="shared" si="14"/>
        <v>409.59</v>
      </c>
      <c r="G68" s="11">
        <v>1230</v>
      </c>
      <c r="H68" s="10">
        <f t="shared" si="15"/>
        <v>503800</v>
      </c>
      <c r="I68" s="10">
        <v>0</v>
      </c>
      <c r="J68" s="13">
        <v>503800</v>
      </c>
      <c r="L68" s="34"/>
    </row>
    <row r="69" spans="1:13" ht="12.75">
      <c r="A69" s="9"/>
      <c r="B69" s="23" t="s">
        <v>29</v>
      </c>
      <c r="C69" s="24">
        <f>C70+C71</f>
        <v>11909.039999999999</v>
      </c>
      <c r="D69" s="24">
        <f aca="true" t="shared" si="18" ref="D69:J69">D70+D71</f>
        <v>72.59</v>
      </c>
      <c r="E69" s="24">
        <f t="shared" si="18"/>
        <v>540.43</v>
      </c>
      <c r="F69" s="24">
        <f t="shared" si="18"/>
        <v>12522.06</v>
      </c>
      <c r="G69" s="29">
        <v>1128</v>
      </c>
      <c r="H69" s="24">
        <f t="shared" si="18"/>
        <v>14124880</v>
      </c>
      <c r="I69" s="24">
        <f t="shared" si="18"/>
        <v>40420</v>
      </c>
      <c r="J69" s="24">
        <f t="shared" si="18"/>
        <v>14165300</v>
      </c>
      <c r="K69" t="s">
        <v>69</v>
      </c>
      <c r="L69" s="34">
        <f>J69+J76</f>
        <v>15519300</v>
      </c>
      <c r="M69" t="s">
        <v>71</v>
      </c>
    </row>
    <row r="70" spans="1:12" ht="12.75">
      <c r="A70" s="9">
        <v>18</v>
      </c>
      <c r="B70" s="6" t="s">
        <v>65</v>
      </c>
      <c r="C70" s="17">
        <v>11542.55</v>
      </c>
      <c r="D70" s="17">
        <v>72.59</v>
      </c>
      <c r="E70" s="17">
        <v>540.43</v>
      </c>
      <c r="F70" s="17">
        <f t="shared" si="14"/>
        <v>12155.57</v>
      </c>
      <c r="G70" s="11">
        <v>1128</v>
      </c>
      <c r="H70" s="10">
        <f t="shared" si="15"/>
        <v>13711480</v>
      </c>
      <c r="I70" s="10">
        <v>40420</v>
      </c>
      <c r="J70" s="13">
        <v>13751900</v>
      </c>
      <c r="L70" s="34"/>
    </row>
    <row r="71" spans="1:12" ht="12.75">
      <c r="A71" s="9"/>
      <c r="B71" s="6" t="s">
        <v>62</v>
      </c>
      <c r="C71" s="17">
        <v>366.49</v>
      </c>
      <c r="D71" s="17">
        <v>0</v>
      </c>
      <c r="E71" s="17">
        <v>0</v>
      </c>
      <c r="F71" s="17">
        <f t="shared" si="14"/>
        <v>366.49</v>
      </c>
      <c r="G71" s="11">
        <v>1128</v>
      </c>
      <c r="H71" s="10">
        <f t="shared" si="15"/>
        <v>413400</v>
      </c>
      <c r="I71" s="10">
        <v>0</v>
      </c>
      <c r="J71" s="13">
        <v>413400</v>
      </c>
      <c r="L71" s="34"/>
    </row>
    <row r="72" spans="1:10" ht="27.75" customHeight="1">
      <c r="A72" s="9"/>
      <c r="B72" s="82" t="s">
        <v>46</v>
      </c>
      <c r="C72" s="82"/>
      <c r="D72" s="82"/>
      <c r="E72" s="82"/>
      <c r="F72" s="82"/>
      <c r="G72" s="4" t="s">
        <v>42</v>
      </c>
      <c r="H72" s="18"/>
      <c r="I72" s="18"/>
      <c r="J72" s="16"/>
    </row>
    <row r="73" spans="1:10" ht="12.75">
      <c r="A73" s="9">
        <v>15</v>
      </c>
      <c r="B73" s="6" t="s">
        <v>26</v>
      </c>
      <c r="C73" s="13">
        <v>0</v>
      </c>
      <c r="D73" s="13">
        <v>0</v>
      </c>
      <c r="E73" s="13">
        <v>11475.41</v>
      </c>
      <c r="F73" s="13">
        <f>C73+D73+E73</f>
        <v>11475.41</v>
      </c>
      <c r="G73" s="6">
        <v>61</v>
      </c>
      <c r="H73" s="8">
        <f>J73-I73</f>
        <v>700000</v>
      </c>
      <c r="I73" s="8">
        <v>0</v>
      </c>
      <c r="J73" s="13">
        <v>700000</v>
      </c>
    </row>
    <row r="74" spans="1:10" ht="12.75">
      <c r="A74" s="9">
        <v>16</v>
      </c>
      <c r="B74" s="6" t="s">
        <v>27</v>
      </c>
      <c r="C74" s="13">
        <v>0</v>
      </c>
      <c r="D74" s="13">
        <v>0</v>
      </c>
      <c r="E74" s="13">
        <v>35617.24</v>
      </c>
      <c r="F74" s="13">
        <f>C74+D74+E74</f>
        <v>35617.24</v>
      </c>
      <c r="G74" s="6">
        <v>29</v>
      </c>
      <c r="H74" s="8">
        <f>J74-I74</f>
        <v>1032900</v>
      </c>
      <c r="I74" s="8">
        <v>0</v>
      </c>
      <c r="J74" s="13">
        <v>1032900</v>
      </c>
    </row>
    <row r="75" spans="1:10" ht="12.75">
      <c r="A75" s="9">
        <v>17</v>
      </c>
      <c r="B75" s="6" t="s">
        <v>28</v>
      </c>
      <c r="C75" s="13">
        <v>0</v>
      </c>
      <c r="D75" s="13">
        <v>0</v>
      </c>
      <c r="E75" s="13">
        <v>13207.54</v>
      </c>
      <c r="F75" s="13">
        <f>C75+D75+E75</f>
        <v>13207.54</v>
      </c>
      <c r="G75" s="6">
        <v>53</v>
      </c>
      <c r="H75" s="8">
        <f>J75-I75</f>
        <v>700000</v>
      </c>
      <c r="I75" s="8">
        <v>0</v>
      </c>
      <c r="J75" s="13">
        <v>700000</v>
      </c>
    </row>
    <row r="76" spans="1:10" ht="12.75">
      <c r="A76" s="9">
        <v>18</v>
      </c>
      <c r="B76" s="6" t="s">
        <v>29</v>
      </c>
      <c r="C76" s="13">
        <v>0</v>
      </c>
      <c r="D76" s="13">
        <v>0</v>
      </c>
      <c r="E76" s="13">
        <v>42312.5</v>
      </c>
      <c r="F76" s="13">
        <f>C76+D76+E76</f>
        <v>42312.5</v>
      </c>
      <c r="G76" s="6">
        <v>32</v>
      </c>
      <c r="H76" s="8">
        <f>J76-I76</f>
        <v>1354000</v>
      </c>
      <c r="I76" s="8">
        <v>0</v>
      </c>
      <c r="J76" s="13">
        <v>1354000</v>
      </c>
    </row>
    <row r="77" spans="1:10" ht="26.25" customHeight="1">
      <c r="A77" s="4"/>
      <c r="B77" s="79" t="s">
        <v>51</v>
      </c>
      <c r="C77" s="79"/>
      <c r="D77" s="79"/>
      <c r="E77" s="79"/>
      <c r="F77" s="79"/>
      <c r="G77" s="4" t="s">
        <v>43</v>
      </c>
      <c r="H77" s="6"/>
      <c r="I77" s="6"/>
      <c r="J77" s="6"/>
    </row>
    <row r="78" spans="1:12" ht="12.75" customHeight="1">
      <c r="A78" s="4"/>
      <c r="B78" s="23" t="s">
        <v>60</v>
      </c>
      <c r="C78" s="30">
        <f>C79+C80</f>
        <v>17145.08</v>
      </c>
      <c r="D78" s="30">
        <f aca="true" t="shared" si="19" ref="D78:J78">D79+D80</f>
        <v>0</v>
      </c>
      <c r="E78" s="30">
        <f t="shared" si="19"/>
        <v>1595.37</v>
      </c>
      <c r="F78" s="30">
        <f t="shared" si="19"/>
        <v>18740.45</v>
      </c>
      <c r="G78" s="23">
        <v>173</v>
      </c>
      <c r="H78" s="30">
        <f t="shared" si="19"/>
        <v>3242100</v>
      </c>
      <c r="I78" s="30">
        <f t="shared" si="19"/>
        <v>2000</v>
      </c>
      <c r="J78" s="30">
        <f t="shared" si="19"/>
        <v>3244100</v>
      </c>
      <c r="K78" t="s">
        <v>72</v>
      </c>
      <c r="L78" s="34">
        <f>J78+J82</f>
        <v>3294100</v>
      </c>
    </row>
    <row r="79" spans="1:10" ht="12.75">
      <c r="A79" s="9">
        <v>19</v>
      </c>
      <c r="B79" s="6" t="s">
        <v>65</v>
      </c>
      <c r="C79" s="13">
        <v>16498.84</v>
      </c>
      <c r="D79" s="13">
        <v>0</v>
      </c>
      <c r="E79" s="13">
        <v>1595.37</v>
      </c>
      <c r="F79" s="13">
        <f>C79+D79+E79</f>
        <v>18094.21</v>
      </c>
      <c r="G79" s="6">
        <v>173</v>
      </c>
      <c r="H79" s="8">
        <f>J79-I79</f>
        <v>3130300</v>
      </c>
      <c r="I79" s="7">
        <v>2000</v>
      </c>
      <c r="J79" s="13">
        <v>3132300</v>
      </c>
    </row>
    <row r="80" spans="1:10" ht="12.75">
      <c r="A80" s="9"/>
      <c r="B80" s="6" t="s">
        <v>62</v>
      </c>
      <c r="C80" s="13">
        <v>646.24</v>
      </c>
      <c r="D80" s="13">
        <v>0</v>
      </c>
      <c r="E80" s="13">
        <v>0</v>
      </c>
      <c r="F80" s="13">
        <f>C80+D80+E80</f>
        <v>646.24</v>
      </c>
      <c r="G80" s="6">
        <v>173</v>
      </c>
      <c r="H80" s="8">
        <f>J80-I80</f>
        <v>111800</v>
      </c>
      <c r="I80" s="7">
        <v>0</v>
      </c>
      <c r="J80" s="13">
        <v>111800</v>
      </c>
    </row>
    <row r="81" spans="1:10" ht="26.25" customHeight="1">
      <c r="A81" s="4"/>
      <c r="B81" s="79" t="s">
        <v>45</v>
      </c>
      <c r="C81" s="79"/>
      <c r="D81" s="79"/>
      <c r="E81" s="79"/>
      <c r="F81" s="79"/>
      <c r="G81" s="4" t="s">
        <v>42</v>
      </c>
      <c r="H81" s="6"/>
      <c r="I81" s="6"/>
      <c r="J81" s="6"/>
    </row>
    <row r="82" spans="1:10" ht="12.75">
      <c r="A82" s="9">
        <v>19</v>
      </c>
      <c r="B82" s="6" t="s">
        <v>60</v>
      </c>
      <c r="C82" s="13">
        <v>0</v>
      </c>
      <c r="D82" s="13">
        <v>0</v>
      </c>
      <c r="E82" s="13">
        <v>4166.67</v>
      </c>
      <c r="F82" s="13">
        <f>C82+D82+E82</f>
        <v>4166.67</v>
      </c>
      <c r="G82" s="6">
        <v>12</v>
      </c>
      <c r="H82" s="8">
        <f>J82-I82</f>
        <v>50000</v>
      </c>
      <c r="I82" s="7">
        <v>0</v>
      </c>
      <c r="J82" s="13">
        <v>50000</v>
      </c>
    </row>
    <row r="83" spans="1:10" ht="27" customHeight="1">
      <c r="A83" s="9"/>
      <c r="B83" s="82" t="s">
        <v>54</v>
      </c>
      <c r="C83" s="82"/>
      <c r="D83" s="82"/>
      <c r="E83" s="82"/>
      <c r="F83" s="82"/>
      <c r="G83" s="4" t="s">
        <v>43</v>
      </c>
      <c r="H83" s="6"/>
      <c r="I83" s="6"/>
      <c r="J83" s="6"/>
    </row>
    <row r="84" spans="1:12" ht="13.5" customHeight="1">
      <c r="A84" s="9"/>
      <c r="B84" s="23" t="s">
        <v>32</v>
      </c>
      <c r="C84" s="31">
        <f>C85+C86</f>
        <v>12425.1</v>
      </c>
      <c r="D84" s="31">
        <f aca="true" t="shared" si="20" ref="D84:J84">D85+D86</f>
        <v>235.85</v>
      </c>
      <c r="E84" s="31">
        <f t="shared" si="20"/>
        <v>223.05</v>
      </c>
      <c r="F84" s="31">
        <f t="shared" si="20"/>
        <v>12884</v>
      </c>
      <c r="G84" s="23">
        <v>1000</v>
      </c>
      <c r="H84" s="31">
        <f t="shared" si="20"/>
        <v>12884000</v>
      </c>
      <c r="I84" s="31">
        <f t="shared" si="20"/>
        <v>450500</v>
      </c>
      <c r="J84" s="31">
        <f t="shared" si="20"/>
        <v>13334500</v>
      </c>
      <c r="K84" t="s">
        <v>73</v>
      </c>
      <c r="L84" s="34">
        <f>J84+J88</f>
        <v>22325200</v>
      </c>
    </row>
    <row r="85" spans="1:10" ht="12.75">
      <c r="A85" s="9">
        <v>20</v>
      </c>
      <c r="B85" s="6" t="s">
        <v>65</v>
      </c>
      <c r="C85" s="13">
        <v>11833.1</v>
      </c>
      <c r="D85" s="13">
        <v>235.85</v>
      </c>
      <c r="E85" s="13">
        <v>223.05</v>
      </c>
      <c r="F85" s="13">
        <f>C85+D85+E85</f>
        <v>12292</v>
      </c>
      <c r="G85" s="6">
        <v>1000</v>
      </c>
      <c r="H85" s="8">
        <f>J85-I85</f>
        <v>12292000</v>
      </c>
      <c r="I85" s="8">
        <v>450500</v>
      </c>
      <c r="J85" s="13">
        <v>12742500</v>
      </c>
    </row>
    <row r="86" spans="1:10" ht="12.75">
      <c r="A86" s="9"/>
      <c r="B86" s="6" t="s">
        <v>62</v>
      </c>
      <c r="C86" s="13">
        <v>592</v>
      </c>
      <c r="D86" s="13">
        <v>0</v>
      </c>
      <c r="E86" s="13">
        <v>0</v>
      </c>
      <c r="F86" s="13">
        <f>C86+D86+E86</f>
        <v>592</v>
      </c>
      <c r="G86" s="6">
        <v>1000</v>
      </c>
      <c r="H86" s="8">
        <f>J86-I86</f>
        <v>592000</v>
      </c>
      <c r="I86" s="8">
        <v>0</v>
      </c>
      <c r="J86" s="13">
        <v>592000</v>
      </c>
    </row>
    <row r="87" spans="1:10" ht="29.25" customHeight="1">
      <c r="A87" s="9"/>
      <c r="B87" s="82" t="s">
        <v>55</v>
      </c>
      <c r="C87" s="82"/>
      <c r="D87" s="82"/>
      <c r="E87" s="82"/>
      <c r="F87" s="82"/>
      <c r="G87" s="4" t="s">
        <v>42</v>
      </c>
      <c r="H87" s="6"/>
      <c r="I87" s="6"/>
      <c r="J87" s="6"/>
    </row>
    <row r="88" spans="1:10" ht="14.25" customHeight="1">
      <c r="A88" s="9"/>
      <c r="B88" s="23" t="s">
        <v>32</v>
      </c>
      <c r="C88" s="31">
        <f>C89+C90</f>
        <v>34945.56</v>
      </c>
      <c r="D88" s="31">
        <f aca="true" t="shared" si="21" ref="D88:J88">D89+D90</f>
        <v>2071.8</v>
      </c>
      <c r="E88" s="31">
        <f t="shared" si="21"/>
        <v>7936.15</v>
      </c>
      <c r="F88" s="31">
        <f t="shared" si="21"/>
        <v>44953.51</v>
      </c>
      <c r="G88" s="23">
        <v>200</v>
      </c>
      <c r="H88" s="31">
        <f t="shared" si="21"/>
        <v>8990700</v>
      </c>
      <c r="I88" s="31">
        <f t="shared" si="21"/>
        <v>0</v>
      </c>
      <c r="J88" s="31">
        <f t="shared" si="21"/>
        <v>8990700</v>
      </c>
    </row>
    <row r="89" spans="1:10" ht="12.75">
      <c r="A89" s="9">
        <v>20</v>
      </c>
      <c r="B89" s="6" t="s">
        <v>65</v>
      </c>
      <c r="C89" s="13">
        <v>33280.56</v>
      </c>
      <c r="D89" s="13">
        <v>2071.8</v>
      </c>
      <c r="E89" s="13">
        <v>7936.15</v>
      </c>
      <c r="F89" s="13">
        <f>C89+D89+E89</f>
        <v>43288.51</v>
      </c>
      <c r="G89" s="6">
        <v>200</v>
      </c>
      <c r="H89" s="8">
        <f>J89-I89</f>
        <v>8657700</v>
      </c>
      <c r="I89" s="8">
        <v>0</v>
      </c>
      <c r="J89" s="13">
        <v>8657700</v>
      </c>
    </row>
    <row r="90" spans="1:10" ht="12.75">
      <c r="A90" s="9"/>
      <c r="B90" s="6" t="s">
        <v>62</v>
      </c>
      <c r="C90" s="13">
        <v>1665</v>
      </c>
      <c r="D90" s="13">
        <v>0</v>
      </c>
      <c r="E90" s="13">
        <v>0</v>
      </c>
      <c r="F90" s="13">
        <f>C90+D90+E90</f>
        <v>1665</v>
      </c>
      <c r="G90" s="6">
        <v>200</v>
      </c>
      <c r="H90" s="8">
        <f>J90-I90</f>
        <v>333000</v>
      </c>
      <c r="I90" s="8">
        <v>0</v>
      </c>
      <c r="J90" s="13">
        <v>333000</v>
      </c>
    </row>
    <row r="91" spans="1:10" ht="18.75" customHeight="1">
      <c r="A91" s="6"/>
      <c r="B91" s="79" t="s">
        <v>53</v>
      </c>
      <c r="C91" s="79"/>
      <c r="D91" s="79"/>
      <c r="E91" s="79"/>
      <c r="F91" s="79"/>
      <c r="G91" s="6"/>
      <c r="H91" s="6"/>
      <c r="I91" s="6"/>
      <c r="J91" s="6"/>
    </row>
    <row r="92" spans="1:10" ht="12.75" customHeight="1">
      <c r="A92" s="6"/>
      <c r="B92" s="23" t="s">
        <v>58</v>
      </c>
      <c r="C92" s="30">
        <f>C93+C94</f>
        <v>60085.71</v>
      </c>
      <c r="D92" s="30">
        <f aca="true" t="shared" si="22" ref="D92:J92">D93+D94</f>
        <v>385.71</v>
      </c>
      <c r="E92" s="30">
        <f t="shared" si="22"/>
        <v>9128.57</v>
      </c>
      <c r="F92" s="30">
        <f t="shared" si="22"/>
        <v>69599.99</v>
      </c>
      <c r="G92" s="32">
        <v>70</v>
      </c>
      <c r="H92" s="30">
        <f t="shared" si="22"/>
        <v>4872000</v>
      </c>
      <c r="I92" s="30">
        <f t="shared" si="22"/>
        <v>9000</v>
      </c>
      <c r="J92" s="30">
        <f t="shared" si="22"/>
        <v>4881000</v>
      </c>
    </row>
    <row r="93" spans="1:10" ht="12.75">
      <c r="A93" s="9">
        <v>21</v>
      </c>
      <c r="B93" s="6" t="s">
        <v>65</v>
      </c>
      <c r="C93" s="13">
        <v>57657.14</v>
      </c>
      <c r="D93" s="13">
        <v>385.71</v>
      </c>
      <c r="E93" s="13">
        <v>9128.57</v>
      </c>
      <c r="F93" s="13">
        <f>C93+D93+E93</f>
        <v>67171.42</v>
      </c>
      <c r="G93" s="6">
        <v>70</v>
      </c>
      <c r="H93" s="14">
        <f>J93-I93</f>
        <v>4702000</v>
      </c>
      <c r="I93" s="8">
        <v>9000</v>
      </c>
      <c r="J93" s="16">
        <v>4711000</v>
      </c>
    </row>
    <row r="94" spans="1:10" ht="12.75">
      <c r="A94" s="9"/>
      <c r="B94" s="6" t="s">
        <v>62</v>
      </c>
      <c r="C94" s="13">
        <v>2428.57</v>
      </c>
      <c r="D94" s="13">
        <v>0</v>
      </c>
      <c r="E94" s="13">
        <v>0</v>
      </c>
      <c r="F94" s="13">
        <f>C94+D94+E94</f>
        <v>2428.57</v>
      </c>
      <c r="G94" s="6">
        <v>70</v>
      </c>
      <c r="H94" s="14">
        <f>J94-I94</f>
        <v>170000</v>
      </c>
      <c r="I94" s="8">
        <v>0</v>
      </c>
      <c r="J94" s="16">
        <v>170000</v>
      </c>
    </row>
    <row r="95" spans="1:10" ht="18" customHeight="1">
      <c r="A95" s="6"/>
      <c r="B95" s="79" t="s">
        <v>52</v>
      </c>
      <c r="C95" s="79"/>
      <c r="D95" s="79"/>
      <c r="E95" s="79"/>
      <c r="F95" s="79"/>
      <c r="G95" s="6"/>
      <c r="H95" s="6"/>
      <c r="I95" s="6"/>
      <c r="J95" s="6"/>
    </row>
    <row r="96" spans="1:10" ht="14.25" customHeight="1">
      <c r="A96" s="6"/>
      <c r="B96" s="23" t="s">
        <v>57</v>
      </c>
      <c r="C96" s="30">
        <f>C97+C98</f>
        <v>199857.13999999998</v>
      </c>
      <c r="D96" s="30">
        <f aca="true" t="shared" si="23" ref="D96:J96">D97+D98</f>
        <v>0</v>
      </c>
      <c r="E96" s="30">
        <f t="shared" si="23"/>
        <v>571.43</v>
      </c>
      <c r="F96" s="30">
        <f t="shared" si="23"/>
        <v>200428.56999999998</v>
      </c>
      <c r="G96" s="23">
        <v>70</v>
      </c>
      <c r="H96" s="30">
        <f t="shared" si="23"/>
        <v>14030000</v>
      </c>
      <c r="I96" s="30">
        <f t="shared" si="23"/>
        <v>1000</v>
      </c>
      <c r="J96" s="30">
        <f t="shared" si="23"/>
        <v>14031000</v>
      </c>
    </row>
    <row r="97" spans="1:10" ht="12.75">
      <c r="A97" s="9">
        <v>22</v>
      </c>
      <c r="B97" s="6" t="s">
        <v>65</v>
      </c>
      <c r="C97" s="13">
        <v>190642.86</v>
      </c>
      <c r="D97" s="13">
        <v>0</v>
      </c>
      <c r="E97" s="13">
        <v>571.43</v>
      </c>
      <c r="F97" s="13">
        <f>C97+D97+E97</f>
        <v>191214.28999999998</v>
      </c>
      <c r="G97" s="6">
        <v>70</v>
      </c>
      <c r="H97" s="14">
        <f>J97-I97</f>
        <v>13385000</v>
      </c>
      <c r="I97" s="8">
        <v>1000</v>
      </c>
      <c r="J97" s="16">
        <v>13386000</v>
      </c>
    </row>
    <row r="98" spans="1:10" ht="12.75">
      <c r="A98" s="9"/>
      <c r="B98" s="6" t="s">
        <v>62</v>
      </c>
      <c r="C98" s="13">
        <v>9214.28</v>
      </c>
      <c r="D98" s="13">
        <v>0</v>
      </c>
      <c r="E98" s="13">
        <v>0</v>
      </c>
      <c r="F98" s="13">
        <f>C98+D98+E98</f>
        <v>9214.28</v>
      </c>
      <c r="G98" s="6">
        <v>70</v>
      </c>
      <c r="H98" s="14">
        <f>J98-I98</f>
        <v>645000</v>
      </c>
      <c r="I98" s="8">
        <v>0</v>
      </c>
      <c r="J98" s="16">
        <v>645000</v>
      </c>
    </row>
    <row r="99" spans="1:10" ht="24.75" customHeight="1">
      <c r="A99" s="9"/>
      <c r="B99" s="79" t="s">
        <v>50</v>
      </c>
      <c r="C99" s="79"/>
      <c r="D99" s="79"/>
      <c r="E99" s="79"/>
      <c r="F99" s="79"/>
      <c r="G99" s="4" t="s">
        <v>41</v>
      </c>
      <c r="H99" s="19"/>
      <c r="I99" s="6"/>
      <c r="J99" s="6"/>
    </row>
    <row r="100" spans="1:10" ht="15.75" customHeight="1">
      <c r="A100" s="9"/>
      <c r="B100" s="23" t="s">
        <v>33</v>
      </c>
      <c r="C100" s="30">
        <f>C101+C102</f>
        <v>128.02</v>
      </c>
      <c r="D100" s="30">
        <f aca="true" t="shared" si="24" ref="D100:J100">D101+D102</f>
        <v>3.38</v>
      </c>
      <c r="E100" s="30">
        <f t="shared" si="24"/>
        <v>16.67</v>
      </c>
      <c r="F100" s="30">
        <f t="shared" si="24"/>
        <v>148.07</v>
      </c>
      <c r="G100" s="23">
        <v>138000</v>
      </c>
      <c r="H100" s="30">
        <f t="shared" si="24"/>
        <v>20434125</v>
      </c>
      <c r="I100" s="30">
        <f t="shared" si="24"/>
        <v>146575</v>
      </c>
      <c r="J100" s="30">
        <f t="shared" si="24"/>
        <v>20580700</v>
      </c>
    </row>
    <row r="101" spans="1:10" ht="12.75">
      <c r="A101" s="9">
        <v>23</v>
      </c>
      <c r="B101" s="6" t="s">
        <v>65</v>
      </c>
      <c r="C101" s="13">
        <v>122.65</v>
      </c>
      <c r="D101" s="13">
        <v>3.38</v>
      </c>
      <c r="E101" s="13">
        <v>16.67</v>
      </c>
      <c r="F101" s="13">
        <f>C101+D101+E101</f>
        <v>142.7</v>
      </c>
      <c r="G101" s="6">
        <v>138000</v>
      </c>
      <c r="H101" s="14">
        <f>J101-I101</f>
        <v>19692425</v>
      </c>
      <c r="I101" s="8">
        <v>146575</v>
      </c>
      <c r="J101" s="13">
        <v>19839000</v>
      </c>
    </row>
    <row r="102" spans="1:10" ht="12.75">
      <c r="A102" s="9"/>
      <c r="B102" s="6" t="s">
        <v>62</v>
      </c>
      <c r="C102" s="13">
        <v>5.37</v>
      </c>
      <c r="D102" s="13">
        <v>0</v>
      </c>
      <c r="E102" s="13">
        <v>0</v>
      </c>
      <c r="F102" s="13">
        <f>C102+D102+E102</f>
        <v>5.37</v>
      </c>
      <c r="G102" s="6">
        <v>138000</v>
      </c>
      <c r="H102" s="14">
        <f>J102-I102</f>
        <v>741700</v>
      </c>
      <c r="I102" s="8">
        <v>0</v>
      </c>
      <c r="J102" s="13">
        <v>741700</v>
      </c>
    </row>
    <row r="103" spans="1:10" ht="27.75" customHeight="1">
      <c r="A103" s="9"/>
      <c r="B103" s="82" t="s">
        <v>49</v>
      </c>
      <c r="C103" s="82"/>
      <c r="D103" s="82"/>
      <c r="E103" s="82"/>
      <c r="F103" s="82"/>
      <c r="G103" s="4" t="s">
        <v>43</v>
      </c>
      <c r="H103" s="16"/>
      <c r="I103" s="6"/>
      <c r="J103" s="6"/>
    </row>
    <row r="104" spans="1:12" ht="15" customHeight="1">
      <c r="A104" s="9"/>
      <c r="B104" s="23" t="s">
        <v>59</v>
      </c>
      <c r="C104" s="31">
        <f>C105+C106</f>
        <v>9027.79</v>
      </c>
      <c r="D104" s="31">
        <f aca="true" t="shared" si="25" ref="D104:J104">D105+D106</f>
        <v>100</v>
      </c>
      <c r="E104" s="31">
        <f t="shared" si="25"/>
        <v>722.6</v>
      </c>
      <c r="F104" s="31">
        <f t="shared" si="25"/>
        <v>9850.390000000001</v>
      </c>
      <c r="G104" s="23">
        <v>520</v>
      </c>
      <c r="H104" s="31">
        <f t="shared" si="25"/>
        <v>5122200</v>
      </c>
      <c r="I104" s="31">
        <f t="shared" si="25"/>
        <v>28700</v>
      </c>
      <c r="J104" s="31">
        <f t="shared" si="25"/>
        <v>5150900</v>
      </c>
      <c r="K104" t="s">
        <v>74</v>
      </c>
      <c r="L104" s="34">
        <f>J104+J111+J116</f>
        <v>8234600</v>
      </c>
    </row>
    <row r="105" spans="1:10" ht="12.75">
      <c r="A105" s="9">
        <v>24</v>
      </c>
      <c r="B105" s="6" t="s">
        <v>65</v>
      </c>
      <c r="C105" s="13">
        <v>9027.79</v>
      </c>
      <c r="D105" s="13">
        <v>100</v>
      </c>
      <c r="E105" s="13">
        <v>722.6</v>
      </c>
      <c r="F105" s="13">
        <f>E105+D105+C105</f>
        <v>9850.390000000001</v>
      </c>
      <c r="G105" s="6">
        <v>520</v>
      </c>
      <c r="H105" s="14">
        <f>J105-I105</f>
        <v>5122200</v>
      </c>
      <c r="I105" s="8">
        <v>28700</v>
      </c>
      <c r="J105" s="8">
        <v>5150900</v>
      </c>
    </row>
    <row r="106" spans="1:13" ht="12.75">
      <c r="A106" s="9"/>
      <c r="B106" s="6" t="s">
        <v>62</v>
      </c>
      <c r="C106" s="13">
        <v>0</v>
      </c>
      <c r="D106" s="13">
        <v>0</v>
      </c>
      <c r="E106" s="13">
        <v>0</v>
      </c>
      <c r="F106" s="13">
        <f>E106+D106+C106</f>
        <v>0</v>
      </c>
      <c r="G106" s="6">
        <v>520</v>
      </c>
      <c r="H106" s="14">
        <v>0</v>
      </c>
      <c r="I106" s="8">
        <v>0</v>
      </c>
      <c r="J106" s="8">
        <v>0</v>
      </c>
      <c r="M106" s="34">
        <f>L104+L107</f>
        <v>12829400</v>
      </c>
    </row>
    <row r="107" spans="1:12" ht="12.75">
      <c r="A107" s="9"/>
      <c r="B107" s="23" t="s">
        <v>34</v>
      </c>
      <c r="C107" s="25">
        <f>C108+C109</f>
        <v>5799.76</v>
      </c>
      <c r="D107" s="25">
        <f aca="true" t="shared" si="26" ref="D107:J107">D108+D109</f>
        <v>223.22</v>
      </c>
      <c r="E107" s="25">
        <f t="shared" si="26"/>
        <v>74.49</v>
      </c>
      <c r="F107" s="25">
        <f t="shared" si="26"/>
        <v>6097.47</v>
      </c>
      <c r="G107" s="23">
        <v>590</v>
      </c>
      <c r="H107" s="25">
        <f t="shared" si="26"/>
        <v>3597500</v>
      </c>
      <c r="I107" s="25">
        <f t="shared" si="26"/>
        <v>97800</v>
      </c>
      <c r="J107" s="25">
        <f t="shared" si="26"/>
        <v>3695300</v>
      </c>
      <c r="K107" t="s">
        <v>75</v>
      </c>
      <c r="L107" s="34">
        <f>J107+J113+J119</f>
        <v>4594800</v>
      </c>
    </row>
    <row r="108" spans="1:10" ht="12.75">
      <c r="A108" s="9">
        <v>25</v>
      </c>
      <c r="B108" s="6" t="s">
        <v>65</v>
      </c>
      <c r="C108" s="13">
        <v>5799.76</v>
      </c>
      <c r="D108" s="13">
        <v>223.22</v>
      </c>
      <c r="E108" s="13">
        <v>74.49</v>
      </c>
      <c r="F108" s="13">
        <f>E108+D108+C108</f>
        <v>6097.47</v>
      </c>
      <c r="G108" s="6">
        <v>590</v>
      </c>
      <c r="H108" s="14">
        <f>J108-I108</f>
        <v>3597500</v>
      </c>
      <c r="I108" s="8">
        <v>97800</v>
      </c>
      <c r="J108" s="8">
        <v>3695300</v>
      </c>
    </row>
    <row r="109" spans="1:10" ht="12.75">
      <c r="A109" s="9"/>
      <c r="B109" s="6" t="s">
        <v>62</v>
      </c>
      <c r="C109" s="13">
        <v>0</v>
      </c>
      <c r="D109" s="13">
        <v>0</v>
      </c>
      <c r="E109" s="13">
        <v>0</v>
      </c>
      <c r="F109" s="13">
        <f>E109+D109+C109</f>
        <v>0</v>
      </c>
      <c r="G109" s="6">
        <v>590</v>
      </c>
      <c r="H109" s="14">
        <v>0</v>
      </c>
      <c r="I109" s="18">
        <v>0</v>
      </c>
      <c r="J109" s="8">
        <v>0</v>
      </c>
    </row>
    <row r="110" spans="1:10" ht="24" customHeight="1">
      <c r="A110" s="9"/>
      <c r="B110" s="85" t="s">
        <v>47</v>
      </c>
      <c r="C110" s="85"/>
      <c r="D110" s="85"/>
      <c r="E110" s="85"/>
      <c r="F110" s="85"/>
      <c r="G110" s="4" t="s">
        <v>43</v>
      </c>
      <c r="H110" s="16"/>
      <c r="I110" s="6"/>
      <c r="J110" s="6"/>
    </row>
    <row r="111" spans="1:10" ht="12.75">
      <c r="A111" s="9">
        <v>24</v>
      </c>
      <c r="B111" s="6" t="s">
        <v>59</v>
      </c>
      <c r="C111" s="13">
        <v>0</v>
      </c>
      <c r="D111" s="13">
        <v>0</v>
      </c>
      <c r="E111" s="13">
        <v>13142.85</v>
      </c>
      <c r="F111" s="13">
        <f>C111+D111+E111</f>
        <v>13142.85</v>
      </c>
      <c r="G111" s="6">
        <v>175</v>
      </c>
      <c r="H111" s="14">
        <f>J111-I111</f>
        <v>2300000</v>
      </c>
      <c r="I111" s="18">
        <v>0</v>
      </c>
      <c r="J111" s="8">
        <v>2300000</v>
      </c>
    </row>
    <row r="112" spans="1:10" ht="12.75">
      <c r="A112" s="9"/>
      <c r="B112" s="6" t="s">
        <v>62</v>
      </c>
      <c r="C112" s="13">
        <v>0</v>
      </c>
      <c r="D112" s="13">
        <v>0</v>
      </c>
      <c r="E112" s="13">
        <v>0</v>
      </c>
      <c r="F112" s="13">
        <v>0</v>
      </c>
      <c r="G112" s="6">
        <v>70</v>
      </c>
      <c r="H112" s="14">
        <v>0</v>
      </c>
      <c r="I112" s="18">
        <v>0</v>
      </c>
      <c r="J112" s="8">
        <v>0</v>
      </c>
    </row>
    <row r="113" spans="1:10" ht="12.75">
      <c r="A113" s="9">
        <v>25</v>
      </c>
      <c r="B113" s="6" t="s">
        <v>34</v>
      </c>
      <c r="C113" s="13">
        <v>0</v>
      </c>
      <c r="D113" s="13">
        <v>0</v>
      </c>
      <c r="E113" s="13">
        <v>4286</v>
      </c>
      <c r="F113" s="13">
        <f>C113+D113+E113</f>
        <v>4286</v>
      </c>
      <c r="G113" s="6">
        <v>70</v>
      </c>
      <c r="H113" s="14">
        <v>300000</v>
      </c>
      <c r="I113" s="18">
        <v>0</v>
      </c>
      <c r="J113" s="8">
        <v>300000</v>
      </c>
    </row>
    <row r="114" spans="1:10" ht="12.75">
      <c r="A114" s="9"/>
      <c r="B114" s="6" t="s">
        <v>62</v>
      </c>
      <c r="C114" s="13">
        <v>0</v>
      </c>
      <c r="D114" s="13">
        <v>0</v>
      </c>
      <c r="E114" s="13">
        <v>0</v>
      </c>
      <c r="F114" s="13">
        <v>0</v>
      </c>
      <c r="G114" s="6">
        <v>70</v>
      </c>
      <c r="H114" s="14">
        <v>0</v>
      </c>
      <c r="I114" s="18">
        <v>0</v>
      </c>
      <c r="J114" s="8">
        <v>0</v>
      </c>
    </row>
    <row r="115" spans="1:10" ht="24" customHeight="1">
      <c r="A115" s="9"/>
      <c r="B115" s="83" t="s">
        <v>48</v>
      </c>
      <c r="C115" s="83"/>
      <c r="D115" s="83"/>
      <c r="E115" s="83"/>
      <c r="F115" s="83"/>
      <c r="G115" s="4" t="s">
        <v>42</v>
      </c>
      <c r="H115" s="16"/>
      <c r="I115" s="6"/>
      <c r="J115" s="6"/>
    </row>
    <row r="116" spans="1:10" ht="15.75" customHeight="1">
      <c r="A116" s="9"/>
      <c r="B116" s="23" t="s">
        <v>59</v>
      </c>
      <c r="C116" s="33">
        <f>C117+C118</f>
        <v>13555.76</v>
      </c>
      <c r="D116" s="33">
        <f aca="true" t="shared" si="27" ref="D116:J116">D117+D118</f>
        <v>0</v>
      </c>
      <c r="E116" s="33">
        <f t="shared" si="27"/>
        <v>2118.24</v>
      </c>
      <c r="F116" s="33">
        <f t="shared" si="27"/>
        <v>15674</v>
      </c>
      <c r="G116" s="23">
        <v>50</v>
      </c>
      <c r="H116" s="33">
        <f t="shared" si="27"/>
        <v>783700</v>
      </c>
      <c r="I116" s="33">
        <f t="shared" si="27"/>
        <v>0</v>
      </c>
      <c r="J116" s="33">
        <f t="shared" si="27"/>
        <v>783700</v>
      </c>
    </row>
    <row r="117" spans="1:10" ht="12.75">
      <c r="A117" s="9">
        <v>24</v>
      </c>
      <c r="B117" s="6" t="s">
        <v>65</v>
      </c>
      <c r="C117" s="13">
        <v>13555.76</v>
      </c>
      <c r="D117" s="13">
        <v>0</v>
      </c>
      <c r="E117" s="13">
        <v>2118.24</v>
      </c>
      <c r="F117" s="13">
        <f>C117+D117+E117</f>
        <v>15674</v>
      </c>
      <c r="G117" s="6">
        <v>50</v>
      </c>
      <c r="H117" s="14">
        <f>J117-I117</f>
        <v>783700</v>
      </c>
      <c r="I117" s="18">
        <v>0</v>
      </c>
      <c r="J117" s="8">
        <v>783700</v>
      </c>
    </row>
    <row r="118" spans="1:10" ht="12.75">
      <c r="A118" s="9"/>
      <c r="B118" s="6" t="s">
        <v>62</v>
      </c>
      <c r="C118" s="13">
        <v>0</v>
      </c>
      <c r="D118" s="13">
        <v>0</v>
      </c>
      <c r="E118" s="13">
        <v>0</v>
      </c>
      <c r="F118" s="13">
        <f>C118+D118+E118</f>
        <v>0</v>
      </c>
      <c r="G118" s="6">
        <v>50</v>
      </c>
      <c r="H118" s="14">
        <v>0</v>
      </c>
      <c r="I118" s="18">
        <v>0</v>
      </c>
      <c r="J118" s="8">
        <v>0</v>
      </c>
    </row>
    <row r="119" spans="1:10" ht="12.75">
      <c r="A119" s="9"/>
      <c r="B119" s="23" t="s">
        <v>34</v>
      </c>
      <c r="C119" s="25">
        <f>C120+C121</f>
        <v>11256.68</v>
      </c>
      <c r="D119" s="25">
        <f aca="true" t="shared" si="28" ref="D119:J119">D120+D121</f>
        <v>0</v>
      </c>
      <c r="E119" s="25">
        <f t="shared" si="28"/>
        <v>733.32</v>
      </c>
      <c r="F119" s="25">
        <f t="shared" si="28"/>
        <v>11990</v>
      </c>
      <c r="G119" s="23">
        <v>50</v>
      </c>
      <c r="H119" s="25">
        <f t="shared" si="28"/>
        <v>599500</v>
      </c>
      <c r="I119" s="25">
        <f t="shared" si="28"/>
        <v>0</v>
      </c>
      <c r="J119" s="25">
        <f t="shared" si="28"/>
        <v>599500</v>
      </c>
    </row>
    <row r="120" spans="1:10" ht="12.75">
      <c r="A120" s="9">
        <v>25</v>
      </c>
      <c r="B120" s="6" t="s">
        <v>65</v>
      </c>
      <c r="C120" s="13">
        <v>11256.68</v>
      </c>
      <c r="D120" s="13">
        <v>0</v>
      </c>
      <c r="E120" s="13">
        <v>733.32</v>
      </c>
      <c r="F120" s="13">
        <f>C120+D120+E120</f>
        <v>11990</v>
      </c>
      <c r="G120" s="6">
        <v>50</v>
      </c>
      <c r="H120" s="14">
        <f>J120-I120</f>
        <v>599500</v>
      </c>
      <c r="I120" s="18">
        <v>0</v>
      </c>
      <c r="J120" s="8">
        <v>599500</v>
      </c>
    </row>
    <row r="121" spans="1:10" ht="12.75">
      <c r="A121" s="9"/>
      <c r="B121" s="6" t="s">
        <v>62</v>
      </c>
      <c r="C121" s="13">
        <v>0</v>
      </c>
      <c r="D121" s="13">
        <v>0</v>
      </c>
      <c r="E121" s="13">
        <v>0</v>
      </c>
      <c r="F121" s="13">
        <f>C121+D121+E121</f>
        <v>0</v>
      </c>
      <c r="G121" s="6">
        <v>50</v>
      </c>
      <c r="H121" s="14">
        <v>0</v>
      </c>
      <c r="I121" s="18">
        <v>0</v>
      </c>
      <c r="J121" s="8">
        <v>0</v>
      </c>
    </row>
    <row r="123" ht="12">
      <c r="A123" s="2"/>
    </row>
    <row r="124" ht="12">
      <c r="A124" s="2"/>
    </row>
  </sheetData>
  <sheetProtection/>
  <mergeCells count="22">
    <mergeCell ref="B110:F110"/>
    <mergeCell ref="B91:F91"/>
    <mergeCell ref="B95:F95"/>
    <mergeCell ref="B81:F81"/>
    <mergeCell ref="B83:F83"/>
    <mergeCell ref="B115:F115"/>
    <mergeCell ref="B77:F77"/>
    <mergeCell ref="B87:F87"/>
    <mergeCell ref="B103:F103"/>
    <mergeCell ref="B99:F99"/>
    <mergeCell ref="A8:J8"/>
    <mergeCell ref="A9:J9"/>
    <mergeCell ref="A10:J10"/>
    <mergeCell ref="A11:J11"/>
    <mergeCell ref="A13:A14"/>
    <mergeCell ref="G13:J13"/>
    <mergeCell ref="C13:F13"/>
    <mergeCell ref="B55:F55"/>
    <mergeCell ref="B13:B14"/>
    <mergeCell ref="B15:F15"/>
    <mergeCell ref="B72:F72"/>
    <mergeCell ref="B59:F59"/>
  </mergeCells>
  <printOptions/>
  <pageMargins left="0.95" right="0.1968503937007874" top="0.51" bottom="0.52" header="0.5118110236220472" footer="0.5118110236220472"/>
  <pageSetup horizontalDpi="600" verticalDpi="600" orientation="landscape" paperSize="9" scale="70" r:id="rId1"/>
  <rowBreaks count="2" manualBreakCount="2">
    <brk id="54" max="9" man="1"/>
    <brk id="8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7"/>
  <sheetViews>
    <sheetView view="pageBreakPreview" zoomScale="80" zoomScaleSheetLayoutView="80" zoomScalePageLayoutView="0" workbookViewId="0" topLeftCell="A1">
      <selection activeCell="I6" sqref="I6"/>
    </sheetView>
  </sheetViews>
  <sheetFormatPr defaultColWidth="9.140625" defaultRowHeight="12"/>
  <cols>
    <col min="1" max="1" width="4.140625" style="0" customWidth="1"/>
    <col min="2" max="2" width="35.7109375" style="0" customWidth="1"/>
    <col min="3" max="3" width="14.8515625" style="0" customWidth="1"/>
    <col min="4" max="4" width="17.8515625" style="0" customWidth="1"/>
    <col min="5" max="5" width="15.421875" style="0" customWidth="1"/>
    <col min="6" max="6" width="15.28125" style="0" customWidth="1"/>
    <col min="7" max="7" width="13.421875" style="0" customWidth="1"/>
    <col min="8" max="8" width="17.140625" style="0" customWidth="1"/>
    <col min="9" max="9" width="15.421875" style="0" customWidth="1"/>
    <col min="10" max="10" width="18.7109375" style="0" customWidth="1"/>
    <col min="11" max="12" width="16.7109375" style="0" customWidth="1"/>
    <col min="13" max="13" width="17.28125" style="0" customWidth="1"/>
    <col min="15" max="15" width="14.8515625" style="0" bestFit="1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 t="s">
        <v>0</v>
      </c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 t="s">
        <v>61</v>
      </c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 t="s">
        <v>1</v>
      </c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 t="s">
        <v>2</v>
      </c>
      <c r="J4" s="3"/>
    </row>
    <row r="5" spans="1:10" ht="12.75">
      <c r="A5" s="3"/>
      <c r="B5" s="3"/>
      <c r="C5" s="3"/>
      <c r="D5" s="3"/>
      <c r="E5" s="3"/>
      <c r="F5" s="3"/>
      <c r="G5" s="3"/>
      <c r="H5" s="3"/>
      <c r="I5" s="3" t="s">
        <v>3</v>
      </c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 t="s">
        <v>95</v>
      </c>
      <c r="J6" s="3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3" ht="12.75">
      <c r="A8" s="84" t="s">
        <v>4</v>
      </c>
      <c r="B8" s="84"/>
      <c r="C8" s="84"/>
      <c r="D8" s="84"/>
      <c r="E8" s="84"/>
      <c r="F8" s="84"/>
      <c r="G8" s="84"/>
      <c r="H8" s="84"/>
      <c r="I8" s="84"/>
      <c r="J8" s="84"/>
      <c r="K8" s="1"/>
      <c r="L8" s="1"/>
      <c r="M8" s="1"/>
    </row>
    <row r="9" spans="1:13" ht="12.75">
      <c r="A9" s="84" t="s">
        <v>5</v>
      </c>
      <c r="B9" s="84"/>
      <c r="C9" s="84"/>
      <c r="D9" s="84"/>
      <c r="E9" s="84"/>
      <c r="F9" s="84"/>
      <c r="G9" s="84"/>
      <c r="H9" s="84"/>
      <c r="I9" s="84"/>
      <c r="J9" s="84"/>
      <c r="K9" s="1"/>
      <c r="L9" s="1"/>
      <c r="M9" s="1"/>
    </row>
    <row r="10" spans="1:13" ht="12.75">
      <c r="A10" s="84" t="s">
        <v>90</v>
      </c>
      <c r="B10" s="84"/>
      <c r="C10" s="84"/>
      <c r="D10" s="84"/>
      <c r="E10" s="84"/>
      <c r="F10" s="84"/>
      <c r="G10" s="84"/>
      <c r="H10" s="84"/>
      <c r="I10" s="84"/>
      <c r="J10" s="84"/>
      <c r="K10" s="1"/>
      <c r="L10" s="1"/>
      <c r="M10" s="1"/>
    </row>
    <row r="11" spans="1:13" ht="12.75">
      <c r="A11" s="84" t="s">
        <v>85</v>
      </c>
      <c r="B11" s="84"/>
      <c r="C11" s="84"/>
      <c r="D11" s="84"/>
      <c r="E11" s="84"/>
      <c r="F11" s="84"/>
      <c r="G11" s="84"/>
      <c r="H11" s="84"/>
      <c r="I11" s="84"/>
      <c r="J11" s="84"/>
      <c r="K11" s="1"/>
      <c r="L11" s="1"/>
      <c r="M11" s="1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24" customHeight="1">
      <c r="A13" s="78" t="s">
        <v>7</v>
      </c>
      <c r="B13" s="81" t="s">
        <v>8</v>
      </c>
      <c r="C13" s="78" t="s">
        <v>9</v>
      </c>
      <c r="D13" s="78"/>
      <c r="E13" s="78"/>
      <c r="F13" s="78"/>
      <c r="G13" s="75" t="s">
        <v>35</v>
      </c>
      <c r="H13" s="76"/>
      <c r="I13" s="76"/>
      <c r="J13" s="77"/>
    </row>
    <row r="14" spans="1:10" ht="107.25" customHeight="1">
      <c r="A14" s="78"/>
      <c r="B14" s="81"/>
      <c r="C14" s="4" t="s">
        <v>10</v>
      </c>
      <c r="D14" s="4" t="s">
        <v>11</v>
      </c>
      <c r="E14" s="4" t="s">
        <v>12</v>
      </c>
      <c r="F14" s="4" t="s">
        <v>13</v>
      </c>
      <c r="G14" s="12" t="s">
        <v>36</v>
      </c>
      <c r="H14" s="12" t="s">
        <v>38</v>
      </c>
      <c r="I14" s="4" t="s">
        <v>14</v>
      </c>
      <c r="J14" s="4" t="s">
        <v>37</v>
      </c>
    </row>
    <row r="15" spans="1:10" ht="30.75" customHeight="1">
      <c r="A15" s="5"/>
      <c r="B15" s="79" t="s">
        <v>39</v>
      </c>
      <c r="C15" s="80"/>
      <c r="D15" s="80"/>
      <c r="E15" s="80"/>
      <c r="F15" s="80"/>
      <c r="G15" s="4" t="s">
        <v>43</v>
      </c>
      <c r="H15" s="6"/>
      <c r="I15" s="6"/>
      <c r="J15" s="6"/>
    </row>
    <row r="16" spans="1:10" s="55" customFormat="1" ht="12.75" customHeight="1">
      <c r="A16" s="4">
        <v>1</v>
      </c>
      <c r="B16" s="11" t="s">
        <v>64</v>
      </c>
      <c r="C16" s="17">
        <f>C17+C18</f>
        <v>62056.28</v>
      </c>
      <c r="D16" s="17">
        <f>D17+D18</f>
        <v>660.43</v>
      </c>
      <c r="E16" s="17">
        <f>E17+E18</f>
        <v>798.57</v>
      </c>
      <c r="F16" s="17">
        <f>F17+F18</f>
        <v>63515.28</v>
      </c>
      <c r="G16" s="11">
        <v>350</v>
      </c>
      <c r="H16" s="17">
        <f>H17+H18</f>
        <v>22230350</v>
      </c>
      <c r="I16" s="17">
        <f>I17+I18</f>
        <v>110350</v>
      </c>
      <c r="J16" s="22">
        <f>J17+J18</f>
        <v>22340700</v>
      </c>
    </row>
    <row r="17" spans="1:10" ht="12.75">
      <c r="A17" s="4"/>
      <c r="B17" s="11" t="s">
        <v>65</v>
      </c>
      <c r="C17" s="17">
        <v>55919.14</v>
      </c>
      <c r="D17" s="17">
        <v>660.43</v>
      </c>
      <c r="E17" s="17">
        <v>798.57</v>
      </c>
      <c r="F17" s="17">
        <f>C17+D17+E17</f>
        <v>57378.14</v>
      </c>
      <c r="G17" s="11">
        <v>350</v>
      </c>
      <c r="H17" s="20">
        <f>J17-I17</f>
        <v>20082350</v>
      </c>
      <c r="I17" s="21">
        <v>110350</v>
      </c>
      <c r="J17" s="22">
        <v>20192700</v>
      </c>
    </row>
    <row r="18" spans="1:10" ht="12.75">
      <c r="A18" s="4"/>
      <c r="B18" s="11" t="s">
        <v>62</v>
      </c>
      <c r="C18" s="17">
        <v>6137.14</v>
      </c>
      <c r="D18" s="17">
        <v>0</v>
      </c>
      <c r="E18" s="17">
        <v>0</v>
      </c>
      <c r="F18" s="17">
        <f>C18+D18+E18</f>
        <v>6137.14</v>
      </c>
      <c r="G18" s="11">
        <v>350</v>
      </c>
      <c r="H18" s="20">
        <f>J18-I18</f>
        <v>2148000</v>
      </c>
      <c r="I18" s="21">
        <v>0</v>
      </c>
      <c r="J18" s="22">
        <v>2148000</v>
      </c>
    </row>
    <row r="19" spans="1:10" s="55" customFormat="1" ht="12.75">
      <c r="A19" s="4">
        <v>2</v>
      </c>
      <c r="B19" s="63" t="s">
        <v>15</v>
      </c>
      <c r="C19" s="17">
        <f>C20+C21</f>
        <v>55069.4</v>
      </c>
      <c r="D19" s="17">
        <f>D20+D21</f>
        <v>316.15</v>
      </c>
      <c r="E19" s="17">
        <f>E20+E21</f>
        <v>3092.14</v>
      </c>
      <c r="F19" s="17">
        <f>F20+F21</f>
        <v>58477.69</v>
      </c>
      <c r="G19" s="11">
        <v>130</v>
      </c>
      <c r="H19" s="22">
        <f>H20+H21</f>
        <v>7602100</v>
      </c>
      <c r="I19" s="22">
        <f>I20+I21</f>
        <v>34900</v>
      </c>
      <c r="J19" s="22">
        <f>J20+J21</f>
        <v>7637000</v>
      </c>
    </row>
    <row r="20" spans="1:12" ht="12.75">
      <c r="A20" s="4"/>
      <c r="B20" s="11" t="s">
        <v>65</v>
      </c>
      <c r="C20" s="17">
        <v>49561.71</v>
      </c>
      <c r="D20" s="17">
        <v>316.15</v>
      </c>
      <c r="E20" s="17">
        <v>3092.14</v>
      </c>
      <c r="F20" s="17">
        <f>C20+D20+E20</f>
        <v>52970</v>
      </c>
      <c r="G20" s="11">
        <v>130</v>
      </c>
      <c r="H20" s="20">
        <f>J20-I20</f>
        <v>6886100</v>
      </c>
      <c r="I20" s="21">
        <v>34900</v>
      </c>
      <c r="J20" s="22">
        <v>6921000</v>
      </c>
      <c r="L20" s="34"/>
    </row>
    <row r="21" spans="1:15" ht="12.75">
      <c r="A21" s="4"/>
      <c r="B21" s="11" t="s">
        <v>62</v>
      </c>
      <c r="C21" s="17">
        <v>5507.69</v>
      </c>
      <c r="D21" s="17">
        <v>0</v>
      </c>
      <c r="E21" s="17">
        <v>0</v>
      </c>
      <c r="F21" s="17">
        <f>C21+D21+E21</f>
        <v>5507.69</v>
      </c>
      <c r="G21" s="11">
        <v>130</v>
      </c>
      <c r="H21" s="20">
        <f>J21-I21</f>
        <v>716000</v>
      </c>
      <c r="I21" s="21">
        <v>0</v>
      </c>
      <c r="J21" s="22">
        <v>716000</v>
      </c>
      <c r="L21" s="34"/>
      <c r="O21" s="34"/>
    </row>
    <row r="22" spans="1:12" s="55" customFormat="1" ht="12.75">
      <c r="A22" s="4">
        <v>3</v>
      </c>
      <c r="B22" s="63" t="s">
        <v>16</v>
      </c>
      <c r="C22" s="17">
        <f>C23+C24</f>
        <v>51872.72</v>
      </c>
      <c r="D22" s="17">
        <f>D23+D24</f>
        <v>653.64</v>
      </c>
      <c r="E22" s="17">
        <f>E23+E24</f>
        <v>480.61</v>
      </c>
      <c r="F22" s="17">
        <f>F23+F24</f>
        <v>53006.97</v>
      </c>
      <c r="G22" s="11">
        <v>330</v>
      </c>
      <c r="H22" s="20">
        <f>H23+H24</f>
        <v>17492300</v>
      </c>
      <c r="I22" s="20">
        <f>I23+I24</f>
        <v>160700</v>
      </c>
      <c r="J22" s="20">
        <f>J23+J24</f>
        <v>17653000</v>
      </c>
      <c r="L22" s="34"/>
    </row>
    <row r="23" spans="1:10" ht="12.75">
      <c r="A23" s="4"/>
      <c r="B23" s="11" t="s">
        <v>65</v>
      </c>
      <c r="C23" s="17">
        <v>46624.24</v>
      </c>
      <c r="D23" s="17">
        <v>653.64</v>
      </c>
      <c r="E23" s="17">
        <v>480.61</v>
      </c>
      <c r="F23" s="17">
        <f>C23+D23+E23</f>
        <v>47758.49</v>
      </c>
      <c r="G23" s="11">
        <v>330</v>
      </c>
      <c r="H23" s="20">
        <f>J23-I23</f>
        <v>15760300</v>
      </c>
      <c r="I23" s="21">
        <v>160700</v>
      </c>
      <c r="J23" s="22">
        <v>15921000</v>
      </c>
    </row>
    <row r="24" spans="1:10" ht="12.75">
      <c r="A24" s="4"/>
      <c r="B24" s="11" t="s">
        <v>62</v>
      </c>
      <c r="C24" s="17">
        <v>5248.48</v>
      </c>
      <c r="D24" s="17">
        <v>0</v>
      </c>
      <c r="E24" s="17">
        <v>0</v>
      </c>
      <c r="F24" s="17">
        <f>C24+D24+E24</f>
        <v>5248.48</v>
      </c>
      <c r="G24" s="11">
        <v>330</v>
      </c>
      <c r="H24" s="20">
        <f>J24-I24</f>
        <v>1732000</v>
      </c>
      <c r="I24" s="21">
        <v>0</v>
      </c>
      <c r="J24" s="22">
        <v>1732000</v>
      </c>
    </row>
    <row r="25" spans="1:10" s="55" customFormat="1" ht="12.75">
      <c r="A25" s="4">
        <v>4</v>
      </c>
      <c r="B25" s="63" t="s">
        <v>17</v>
      </c>
      <c r="C25" s="17">
        <f>C27+C26</f>
        <v>62395</v>
      </c>
      <c r="D25" s="17">
        <f>D27+D26</f>
        <v>534</v>
      </c>
      <c r="E25" s="17">
        <f>E27+E26</f>
        <v>751.38</v>
      </c>
      <c r="F25" s="17">
        <f>F27+F26</f>
        <v>63680.38</v>
      </c>
      <c r="G25" s="11">
        <v>200</v>
      </c>
      <c r="H25" s="17">
        <f>H27+H26</f>
        <v>12736075</v>
      </c>
      <c r="I25" s="17">
        <f>I27+I26</f>
        <v>85125</v>
      </c>
      <c r="J25" s="17">
        <f>J27+J26</f>
        <v>12821200</v>
      </c>
    </row>
    <row r="26" spans="1:10" ht="12.75">
      <c r="A26" s="4"/>
      <c r="B26" s="11" t="s">
        <v>65</v>
      </c>
      <c r="C26" s="17">
        <v>56080</v>
      </c>
      <c r="D26" s="17">
        <v>534</v>
      </c>
      <c r="E26" s="17">
        <v>751.38</v>
      </c>
      <c r="F26" s="17">
        <f>C26+D26+E26</f>
        <v>57365.38</v>
      </c>
      <c r="G26" s="11">
        <v>200</v>
      </c>
      <c r="H26" s="20">
        <f>J26-I26</f>
        <v>11473075</v>
      </c>
      <c r="I26" s="21">
        <v>85125</v>
      </c>
      <c r="J26" s="22">
        <v>11558200</v>
      </c>
    </row>
    <row r="27" spans="1:10" ht="12.75">
      <c r="A27" s="4"/>
      <c r="B27" s="11" t="s">
        <v>62</v>
      </c>
      <c r="C27" s="17">
        <v>6315</v>
      </c>
      <c r="D27" s="17">
        <v>0</v>
      </c>
      <c r="E27" s="17">
        <v>0</v>
      </c>
      <c r="F27" s="17">
        <f>C27+D27+E27</f>
        <v>6315</v>
      </c>
      <c r="G27" s="11">
        <v>200</v>
      </c>
      <c r="H27" s="20">
        <f>J27-I27</f>
        <v>1263000</v>
      </c>
      <c r="I27" s="21">
        <v>0</v>
      </c>
      <c r="J27" s="22">
        <v>1263000</v>
      </c>
    </row>
    <row r="28" spans="1:10" s="55" customFormat="1" ht="12.75">
      <c r="A28" s="4">
        <v>5</v>
      </c>
      <c r="B28" s="63" t="s">
        <v>31</v>
      </c>
      <c r="C28" s="17">
        <f>C29+C30</f>
        <v>47181.61</v>
      </c>
      <c r="D28" s="17">
        <f>D29+D30</f>
        <v>395.3</v>
      </c>
      <c r="E28" s="17">
        <f>E29+E30</f>
        <v>1286.58</v>
      </c>
      <c r="F28" s="17">
        <f>F29+F30</f>
        <v>48863.490000000005</v>
      </c>
      <c r="G28" s="11">
        <v>62</v>
      </c>
      <c r="H28" s="17">
        <f>H29+H30</f>
        <v>3029536.01</v>
      </c>
      <c r="I28" s="17">
        <f>I29+I30</f>
        <v>25032.16</v>
      </c>
      <c r="J28" s="17">
        <f>J29+J30</f>
        <v>3054568.17</v>
      </c>
    </row>
    <row r="29" spans="1:10" ht="12.75">
      <c r="A29" s="4"/>
      <c r="B29" s="11" t="s">
        <v>65</v>
      </c>
      <c r="C29" s="17">
        <v>45955.8</v>
      </c>
      <c r="D29" s="17">
        <v>395.3</v>
      </c>
      <c r="E29" s="17">
        <v>1286.58</v>
      </c>
      <c r="F29" s="17">
        <f>C29+D29+E29</f>
        <v>47637.68000000001</v>
      </c>
      <c r="G29" s="11">
        <v>62</v>
      </c>
      <c r="H29" s="20">
        <f>J29-I29</f>
        <v>2953536.01</v>
      </c>
      <c r="I29" s="21">
        <v>25032.16</v>
      </c>
      <c r="J29" s="22">
        <v>2978568.17</v>
      </c>
    </row>
    <row r="30" spans="1:10" ht="12.75">
      <c r="A30" s="4"/>
      <c r="B30" s="11" t="s">
        <v>62</v>
      </c>
      <c r="C30" s="17">
        <v>1225.81</v>
      </c>
      <c r="D30" s="17">
        <v>0</v>
      </c>
      <c r="E30" s="17">
        <v>0</v>
      </c>
      <c r="F30" s="17">
        <f>C30+D30+E30</f>
        <v>1225.81</v>
      </c>
      <c r="G30" s="11">
        <v>62</v>
      </c>
      <c r="H30" s="20">
        <f>J30-I30</f>
        <v>76000</v>
      </c>
      <c r="I30" s="21">
        <v>0</v>
      </c>
      <c r="J30" s="22">
        <v>76000</v>
      </c>
    </row>
    <row r="31" spans="1:10" s="55" customFormat="1" ht="12.75">
      <c r="A31" s="4">
        <v>6</v>
      </c>
      <c r="B31" s="63" t="s">
        <v>18</v>
      </c>
      <c r="C31" s="17">
        <f>C32+C33</f>
        <v>48240</v>
      </c>
      <c r="D31" s="17">
        <f>D32+D33</f>
        <v>1070</v>
      </c>
      <c r="E31" s="17">
        <f>E32+E33</f>
        <v>910</v>
      </c>
      <c r="F31" s="17">
        <f>F32+F33</f>
        <v>50220</v>
      </c>
      <c r="G31" s="11">
        <v>100</v>
      </c>
      <c r="H31" s="17">
        <f>H32+H33</f>
        <v>5022000</v>
      </c>
      <c r="I31" s="17">
        <f>I32+I33</f>
        <v>82000</v>
      </c>
      <c r="J31" s="17">
        <f>J32+J33</f>
        <v>5104000</v>
      </c>
    </row>
    <row r="32" spans="1:10" ht="12.75">
      <c r="A32" s="4"/>
      <c r="B32" s="11" t="s">
        <v>65</v>
      </c>
      <c r="C32" s="17">
        <v>44330</v>
      </c>
      <c r="D32" s="17">
        <v>1070</v>
      </c>
      <c r="E32" s="17">
        <v>910</v>
      </c>
      <c r="F32" s="17">
        <f>C32+D32+E32</f>
        <v>46310</v>
      </c>
      <c r="G32" s="11">
        <v>100</v>
      </c>
      <c r="H32" s="20">
        <f>J32-I32</f>
        <v>4631000</v>
      </c>
      <c r="I32" s="21">
        <v>82000</v>
      </c>
      <c r="J32" s="22">
        <v>4713000</v>
      </c>
    </row>
    <row r="33" spans="1:10" ht="12.75">
      <c r="A33" s="4"/>
      <c r="B33" s="11" t="s">
        <v>62</v>
      </c>
      <c r="C33" s="17">
        <v>3910</v>
      </c>
      <c r="D33" s="17">
        <v>0</v>
      </c>
      <c r="E33" s="17">
        <v>0</v>
      </c>
      <c r="F33" s="17">
        <f>C33+D33+E33</f>
        <v>3910</v>
      </c>
      <c r="G33" s="11">
        <v>100</v>
      </c>
      <c r="H33" s="20">
        <f>J33-I33</f>
        <v>391000</v>
      </c>
      <c r="I33" s="21">
        <v>0</v>
      </c>
      <c r="J33" s="22">
        <v>391000</v>
      </c>
    </row>
    <row r="34" spans="1:10" s="55" customFormat="1" ht="12.75">
      <c r="A34" s="4">
        <v>7</v>
      </c>
      <c r="B34" s="63" t="s">
        <v>19</v>
      </c>
      <c r="C34" s="17">
        <f>C35+C36</f>
        <v>52138.770000000004</v>
      </c>
      <c r="D34" s="17">
        <f>D35+D36</f>
        <v>867.5</v>
      </c>
      <c r="E34" s="17">
        <f>E35+E36</f>
        <v>1453.57</v>
      </c>
      <c r="F34" s="17">
        <f>F35+F36</f>
        <v>54459.84</v>
      </c>
      <c r="G34" s="11">
        <v>222</v>
      </c>
      <c r="H34" s="17">
        <f>H35+H36</f>
        <v>12090084.59</v>
      </c>
      <c r="I34" s="17">
        <f>I35+I36</f>
        <v>242231.22</v>
      </c>
      <c r="J34" s="17">
        <f>J35+J36</f>
        <v>12332315.81</v>
      </c>
    </row>
    <row r="35" spans="1:10" ht="12.75">
      <c r="A35" s="4"/>
      <c r="B35" s="11" t="s">
        <v>65</v>
      </c>
      <c r="C35" s="17">
        <v>46873</v>
      </c>
      <c r="D35" s="17">
        <v>867.5</v>
      </c>
      <c r="E35" s="17">
        <v>1453.57</v>
      </c>
      <c r="F35" s="17">
        <f>C35+D35+E35</f>
        <v>49194.07</v>
      </c>
      <c r="G35" s="11">
        <v>222</v>
      </c>
      <c r="H35" s="20">
        <f>J35-I35</f>
        <v>10921084.59</v>
      </c>
      <c r="I35" s="21">
        <v>242231.22</v>
      </c>
      <c r="J35" s="22">
        <v>11163315.81</v>
      </c>
    </row>
    <row r="36" spans="1:10" ht="12.75">
      <c r="A36" s="4"/>
      <c r="B36" s="11" t="s">
        <v>62</v>
      </c>
      <c r="C36" s="17">
        <v>5265.77</v>
      </c>
      <c r="D36" s="17">
        <v>0</v>
      </c>
      <c r="E36" s="17">
        <v>0</v>
      </c>
      <c r="F36" s="17">
        <f>C36+D36+E36</f>
        <v>5265.77</v>
      </c>
      <c r="G36" s="11">
        <v>222</v>
      </c>
      <c r="H36" s="20">
        <f>J36-I36</f>
        <v>1169000</v>
      </c>
      <c r="I36" s="21">
        <v>0</v>
      </c>
      <c r="J36" s="22">
        <v>1169000</v>
      </c>
    </row>
    <row r="37" spans="1:10" s="55" customFormat="1" ht="12.75">
      <c r="A37" s="4">
        <v>8</v>
      </c>
      <c r="B37" s="63" t="s">
        <v>20</v>
      </c>
      <c r="C37" s="17">
        <f>C38+C39</f>
        <v>46745.68</v>
      </c>
      <c r="D37" s="17">
        <f>D38+D39</f>
        <v>262.87</v>
      </c>
      <c r="E37" s="17">
        <f>E38+E39</f>
        <v>424.04</v>
      </c>
      <c r="F37" s="17">
        <f>F38+F39</f>
        <v>47432.590000000004</v>
      </c>
      <c r="G37" s="11">
        <v>52</v>
      </c>
      <c r="H37" s="17">
        <f>H38+H39</f>
        <v>2466494.9499999997</v>
      </c>
      <c r="I37" s="17">
        <f>I38+I39</f>
        <v>12389.24</v>
      </c>
      <c r="J37" s="17">
        <f>J38+J39</f>
        <v>2478884.19</v>
      </c>
    </row>
    <row r="38" spans="1:10" ht="12.75">
      <c r="A38" s="4"/>
      <c r="B38" s="11" t="s">
        <v>65</v>
      </c>
      <c r="C38" s="17">
        <v>45437.99</v>
      </c>
      <c r="D38" s="17">
        <v>262.87</v>
      </c>
      <c r="E38" s="17">
        <v>424.04</v>
      </c>
      <c r="F38" s="17">
        <f>C38+D38+E38</f>
        <v>46124.9</v>
      </c>
      <c r="G38" s="11">
        <v>52</v>
      </c>
      <c r="H38" s="20">
        <f>J38-I38</f>
        <v>2398494.9499999997</v>
      </c>
      <c r="I38" s="21">
        <v>12389.24</v>
      </c>
      <c r="J38" s="22">
        <v>2410884.19</v>
      </c>
    </row>
    <row r="39" spans="1:10" ht="12.75">
      <c r="A39" s="4"/>
      <c r="B39" s="11" t="s">
        <v>62</v>
      </c>
      <c r="C39" s="17">
        <v>1307.69</v>
      </c>
      <c r="D39" s="17">
        <v>0</v>
      </c>
      <c r="E39" s="17">
        <v>0</v>
      </c>
      <c r="F39" s="17">
        <f>C39+D39+E39</f>
        <v>1307.69</v>
      </c>
      <c r="G39" s="11">
        <v>52</v>
      </c>
      <c r="H39" s="20">
        <f>J39-I39</f>
        <v>68000</v>
      </c>
      <c r="I39" s="21">
        <v>0</v>
      </c>
      <c r="J39" s="22">
        <v>68000</v>
      </c>
    </row>
    <row r="40" spans="1:10" s="55" customFormat="1" ht="12.75">
      <c r="A40" s="4">
        <v>9</v>
      </c>
      <c r="B40" s="63" t="s">
        <v>21</v>
      </c>
      <c r="C40" s="17">
        <f>C41+C42</f>
        <v>51890</v>
      </c>
      <c r="D40" s="17">
        <f>D41+D42</f>
        <v>1033.23</v>
      </c>
      <c r="E40" s="17">
        <f>E41+E42</f>
        <v>158.86</v>
      </c>
      <c r="F40" s="17">
        <f>F41+F42</f>
        <v>53082.090000000004</v>
      </c>
      <c r="G40" s="11">
        <v>285</v>
      </c>
      <c r="H40" s="17">
        <f>H41+H42</f>
        <v>15128393.92</v>
      </c>
      <c r="I40" s="17">
        <f>I41+I42</f>
        <v>227230</v>
      </c>
      <c r="J40" s="17">
        <f>J41+J42</f>
        <v>15355623.92</v>
      </c>
    </row>
    <row r="41" spans="1:10" ht="12.75">
      <c r="A41" s="4"/>
      <c r="B41" s="11" t="s">
        <v>65</v>
      </c>
      <c r="C41" s="17">
        <v>48003.68</v>
      </c>
      <c r="D41" s="17">
        <v>1033.23</v>
      </c>
      <c r="E41" s="17">
        <v>158.86</v>
      </c>
      <c r="F41" s="17">
        <f>C41+D41+E41</f>
        <v>49195.770000000004</v>
      </c>
      <c r="G41" s="11">
        <v>285</v>
      </c>
      <c r="H41" s="20">
        <f>J41-I41</f>
        <v>14020793.92</v>
      </c>
      <c r="I41" s="21">
        <v>227230</v>
      </c>
      <c r="J41" s="22">
        <v>14248023.92</v>
      </c>
    </row>
    <row r="42" spans="1:11" ht="12.75">
      <c r="A42" s="4"/>
      <c r="B42" s="11" t="s">
        <v>62</v>
      </c>
      <c r="C42" s="17">
        <v>3886.32</v>
      </c>
      <c r="D42" s="17">
        <v>0</v>
      </c>
      <c r="E42" s="17">
        <v>0</v>
      </c>
      <c r="F42" s="17">
        <f>C42+D42+E42</f>
        <v>3886.32</v>
      </c>
      <c r="G42" s="11">
        <v>285</v>
      </c>
      <c r="H42" s="20">
        <f>J42-I42</f>
        <v>1107600</v>
      </c>
      <c r="I42" s="21">
        <v>0</v>
      </c>
      <c r="J42" s="22">
        <v>1107600</v>
      </c>
      <c r="K42" s="59"/>
    </row>
    <row r="43" spans="1:10" s="55" customFormat="1" ht="12.75">
      <c r="A43" s="4">
        <v>10</v>
      </c>
      <c r="B43" s="63" t="s">
        <v>22</v>
      </c>
      <c r="C43" s="17">
        <f>C44+C45</f>
        <v>57614.28</v>
      </c>
      <c r="D43" s="17">
        <f>D44+D45</f>
        <v>952.86</v>
      </c>
      <c r="E43" s="17">
        <f>E44+E45</f>
        <v>878.57</v>
      </c>
      <c r="F43" s="17">
        <f>F44+F45</f>
        <v>59445.71</v>
      </c>
      <c r="G43" s="11">
        <v>140</v>
      </c>
      <c r="H43" s="17">
        <f>H44+H45</f>
        <v>8322400</v>
      </c>
      <c r="I43" s="17">
        <f>I44+I45</f>
        <v>118900</v>
      </c>
      <c r="J43" s="17">
        <f>J44+J45</f>
        <v>8441300</v>
      </c>
    </row>
    <row r="44" spans="1:10" ht="12.75">
      <c r="A44" s="4"/>
      <c r="B44" s="11" t="s">
        <v>65</v>
      </c>
      <c r="C44" s="17">
        <v>52035.71</v>
      </c>
      <c r="D44" s="17">
        <v>952.86</v>
      </c>
      <c r="E44" s="17">
        <v>878.57</v>
      </c>
      <c r="F44" s="17">
        <f>C44+D44+E44</f>
        <v>53867.14</v>
      </c>
      <c r="G44" s="11">
        <v>140</v>
      </c>
      <c r="H44" s="20">
        <f>J44-I44</f>
        <v>7541400</v>
      </c>
      <c r="I44" s="21">
        <v>118900</v>
      </c>
      <c r="J44" s="22">
        <v>7660300</v>
      </c>
    </row>
    <row r="45" spans="1:10" ht="12.75">
      <c r="A45" s="4"/>
      <c r="B45" s="11" t="s">
        <v>62</v>
      </c>
      <c r="C45" s="17">
        <v>5578.57</v>
      </c>
      <c r="D45" s="17">
        <v>0</v>
      </c>
      <c r="E45" s="17">
        <v>0</v>
      </c>
      <c r="F45" s="17">
        <f>C45+D45+E45</f>
        <v>5578.57</v>
      </c>
      <c r="G45" s="11">
        <v>140</v>
      </c>
      <c r="H45" s="20">
        <f>J45-I45</f>
        <v>781000</v>
      </c>
      <c r="I45" s="21">
        <v>0</v>
      </c>
      <c r="J45" s="22">
        <v>781000</v>
      </c>
    </row>
    <row r="46" spans="1:10" s="55" customFormat="1" ht="12.75">
      <c r="A46" s="4">
        <v>11</v>
      </c>
      <c r="B46" s="63" t="s">
        <v>23</v>
      </c>
      <c r="C46" s="17">
        <f>C47+C48</f>
        <v>59647.06</v>
      </c>
      <c r="D46" s="17">
        <f>D47+D48</f>
        <v>1573.24</v>
      </c>
      <c r="E46" s="17">
        <f>E47+E48</f>
        <v>741.18</v>
      </c>
      <c r="F46" s="17">
        <f>F47+F48</f>
        <v>61961.479999999996</v>
      </c>
      <c r="G46" s="11">
        <v>170</v>
      </c>
      <c r="H46" s="17">
        <f>H47+H48</f>
        <v>10533450</v>
      </c>
      <c r="I46" s="17">
        <f>I47+I48</f>
        <v>222450</v>
      </c>
      <c r="J46" s="17">
        <f>J47+J48</f>
        <v>10755900</v>
      </c>
    </row>
    <row r="47" spans="1:12" ht="12.75">
      <c r="A47" s="4"/>
      <c r="B47" s="11" t="s">
        <v>65</v>
      </c>
      <c r="C47" s="17">
        <v>54288.24</v>
      </c>
      <c r="D47" s="17">
        <v>1573.24</v>
      </c>
      <c r="E47" s="17">
        <v>741.18</v>
      </c>
      <c r="F47" s="17">
        <f>C47+D47+E47</f>
        <v>56602.659999999996</v>
      </c>
      <c r="G47" s="11">
        <v>170</v>
      </c>
      <c r="H47" s="20">
        <f>J47-I47</f>
        <v>9622450</v>
      </c>
      <c r="I47" s="21">
        <v>222450</v>
      </c>
      <c r="J47" s="22">
        <v>9844900</v>
      </c>
      <c r="L47" s="34">
        <f>J16+J19+J22+J25+J28+J31+J34+J37+J40+J43+J46+J49+J52</f>
        <v>145165092.09</v>
      </c>
    </row>
    <row r="48" spans="1:10" ht="12.75">
      <c r="A48" s="4"/>
      <c r="B48" s="11" t="s">
        <v>62</v>
      </c>
      <c r="C48" s="17">
        <v>5358.82</v>
      </c>
      <c r="D48" s="17">
        <v>0</v>
      </c>
      <c r="E48" s="17">
        <v>0</v>
      </c>
      <c r="F48" s="17">
        <f>C48+D48+E48</f>
        <v>5358.82</v>
      </c>
      <c r="G48" s="11">
        <v>170</v>
      </c>
      <c r="H48" s="20">
        <f>J48-I48</f>
        <v>911000</v>
      </c>
      <c r="I48" s="21">
        <v>0</v>
      </c>
      <c r="J48" s="22">
        <v>911000</v>
      </c>
    </row>
    <row r="49" spans="1:10" s="55" customFormat="1" ht="12.75">
      <c r="A49" s="4">
        <v>12</v>
      </c>
      <c r="B49" s="63" t="s">
        <v>24</v>
      </c>
      <c r="C49" s="17">
        <f>C50+C51</f>
        <v>64016.67</v>
      </c>
      <c r="D49" s="17">
        <f>D50+D51</f>
        <v>619.2</v>
      </c>
      <c r="E49" s="17">
        <f>E50+E51</f>
        <v>1066.67</v>
      </c>
      <c r="F49" s="17">
        <f>F50+F51</f>
        <v>65702.54</v>
      </c>
      <c r="G49" s="11">
        <v>120</v>
      </c>
      <c r="H49" s="17">
        <f>H50+H51</f>
        <v>7884304</v>
      </c>
      <c r="I49" s="17">
        <f>I50+I51</f>
        <v>52096</v>
      </c>
      <c r="J49" s="17">
        <f>J50+J51</f>
        <v>7936400</v>
      </c>
    </row>
    <row r="50" spans="1:10" ht="12.75">
      <c r="A50" s="4"/>
      <c r="B50" s="11" t="s">
        <v>65</v>
      </c>
      <c r="C50" s="17">
        <v>59675</v>
      </c>
      <c r="D50" s="17">
        <v>619.2</v>
      </c>
      <c r="E50" s="17">
        <v>1066.67</v>
      </c>
      <c r="F50" s="17">
        <f>C50+D50+E50</f>
        <v>61360.869999999995</v>
      </c>
      <c r="G50" s="11">
        <v>120</v>
      </c>
      <c r="H50" s="20">
        <f>J50-I50</f>
        <v>7363304</v>
      </c>
      <c r="I50" s="21">
        <v>52096</v>
      </c>
      <c r="J50" s="22">
        <v>7415400</v>
      </c>
    </row>
    <row r="51" spans="1:10" ht="12.75">
      <c r="A51" s="4"/>
      <c r="B51" s="11" t="s">
        <v>62</v>
      </c>
      <c r="C51" s="17">
        <v>4341.67</v>
      </c>
      <c r="D51" s="17">
        <v>0</v>
      </c>
      <c r="E51" s="17">
        <v>0</v>
      </c>
      <c r="F51" s="17">
        <f>C51+D51+E51</f>
        <v>4341.67</v>
      </c>
      <c r="G51" s="11">
        <v>120</v>
      </c>
      <c r="H51" s="20">
        <f>J51-I51</f>
        <v>521000</v>
      </c>
      <c r="I51" s="21">
        <v>0</v>
      </c>
      <c r="J51" s="22">
        <v>521000</v>
      </c>
    </row>
    <row r="52" spans="1:10" s="55" customFormat="1" ht="12.75">
      <c r="A52" s="4">
        <v>13</v>
      </c>
      <c r="B52" s="63" t="s">
        <v>25</v>
      </c>
      <c r="C52" s="17">
        <f>C53+C54</f>
        <v>42062.48</v>
      </c>
      <c r="D52" s="17">
        <f>D53+D54</f>
        <v>471.25</v>
      </c>
      <c r="E52" s="17">
        <f>E53+E54</f>
        <v>2114.27</v>
      </c>
      <c r="F52" s="17">
        <f>F53+F54</f>
        <v>44648</v>
      </c>
      <c r="G52" s="11">
        <v>400</v>
      </c>
      <c r="H52" s="17">
        <f>H53+H54</f>
        <v>17859200</v>
      </c>
      <c r="I52" s="17">
        <f>I53+I54</f>
        <v>1395000</v>
      </c>
      <c r="J52" s="17">
        <f>J53+J54</f>
        <v>19254200</v>
      </c>
    </row>
    <row r="53" spans="1:10" ht="12.75">
      <c r="A53" s="4"/>
      <c r="B53" s="11" t="s">
        <v>65</v>
      </c>
      <c r="C53" s="17">
        <v>39424.98</v>
      </c>
      <c r="D53" s="17">
        <v>471.25</v>
      </c>
      <c r="E53" s="17">
        <v>2114.27</v>
      </c>
      <c r="F53" s="17">
        <f>C53+D53+E53</f>
        <v>42010.5</v>
      </c>
      <c r="G53" s="11">
        <v>400</v>
      </c>
      <c r="H53" s="20">
        <f>J53-I53</f>
        <v>16804200</v>
      </c>
      <c r="I53" s="21">
        <v>1395000</v>
      </c>
      <c r="J53" s="22">
        <v>18199200</v>
      </c>
    </row>
    <row r="54" spans="1:10" ht="12.75">
      <c r="A54" s="4"/>
      <c r="B54" s="11" t="s">
        <v>62</v>
      </c>
      <c r="C54" s="17">
        <v>2637.5</v>
      </c>
      <c r="D54" s="17">
        <v>0</v>
      </c>
      <c r="E54" s="17">
        <v>0</v>
      </c>
      <c r="F54" s="17">
        <f>C54+D54+E54</f>
        <v>2637.5</v>
      </c>
      <c r="G54" s="11">
        <v>400</v>
      </c>
      <c r="H54" s="20">
        <f>J54-I54</f>
        <v>1055000</v>
      </c>
      <c r="I54" s="21">
        <v>0</v>
      </c>
      <c r="J54" s="22">
        <v>1055000</v>
      </c>
    </row>
    <row r="55" spans="1:10" ht="30.75" customHeight="1">
      <c r="A55" s="5"/>
      <c r="B55" s="79" t="s">
        <v>56</v>
      </c>
      <c r="C55" s="80"/>
      <c r="D55" s="80"/>
      <c r="E55" s="80"/>
      <c r="F55" s="80"/>
      <c r="G55" s="12"/>
      <c r="H55" s="17"/>
      <c r="I55" s="11"/>
      <c r="J55" s="22"/>
    </row>
    <row r="56" spans="1:11" s="55" customFormat="1" ht="15" customHeight="1">
      <c r="A56" s="4">
        <v>14</v>
      </c>
      <c r="B56" s="63" t="s">
        <v>30</v>
      </c>
      <c r="C56" s="17">
        <f>C57+C58</f>
        <v>60787.41</v>
      </c>
      <c r="D56" s="17">
        <f>D57+D58</f>
        <v>582</v>
      </c>
      <c r="E56" s="17">
        <f>E57+E58</f>
        <v>8231.75</v>
      </c>
      <c r="F56" s="17">
        <f>F57+F58</f>
        <v>69601.16</v>
      </c>
      <c r="G56" s="11">
        <v>200</v>
      </c>
      <c r="H56" s="17">
        <f>H57+H58</f>
        <v>13920231.83</v>
      </c>
      <c r="I56" s="17">
        <f>I57+I58</f>
        <v>65600</v>
      </c>
      <c r="J56" s="17">
        <f>J57+J58</f>
        <v>13985831.83</v>
      </c>
      <c r="K56" s="57"/>
    </row>
    <row r="57" spans="1:13" ht="15" customHeight="1">
      <c r="A57" s="4"/>
      <c r="B57" s="11" t="s">
        <v>65</v>
      </c>
      <c r="C57" s="17">
        <v>54782.41</v>
      </c>
      <c r="D57" s="17">
        <v>582</v>
      </c>
      <c r="E57" s="17">
        <v>8231.75</v>
      </c>
      <c r="F57" s="17">
        <f>C57+D57+E57</f>
        <v>63596.16</v>
      </c>
      <c r="G57" s="11">
        <v>200</v>
      </c>
      <c r="H57" s="20">
        <f>J57-I57</f>
        <v>12719231.83</v>
      </c>
      <c r="I57" s="21">
        <v>65600</v>
      </c>
      <c r="J57" s="22">
        <v>12784831.83</v>
      </c>
      <c r="K57" s="34"/>
      <c r="M57" s="34"/>
    </row>
    <row r="58" spans="1:11" ht="14.25" customHeight="1">
      <c r="A58" s="4"/>
      <c r="B58" s="11" t="s">
        <v>62</v>
      </c>
      <c r="C58" s="17">
        <v>6005</v>
      </c>
      <c r="D58" s="17">
        <v>0</v>
      </c>
      <c r="E58" s="17">
        <v>0</v>
      </c>
      <c r="F58" s="17">
        <f>C58+D58+E58</f>
        <v>6005</v>
      </c>
      <c r="G58" s="11">
        <v>200</v>
      </c>
      <c r="H58" s="20">
        <f>J58-I58</f>
        <v>1201000</v>
      </c>
      <c r="I58" s="21">
        <v>0</v>
      </c>
      <c r="J58" s="71">
        <v>1201000</v>
      </c>
      <c r="K58" s="60"/>
    </row>
    <row r="59" spans="1:12" ht="32.25" customHeight="1">
      <c r="A59" s="4"/>
      <c r="B59" s="79" t="s">
        <v>40</v>
      </c>
      <c r="C59" s="79"/>
      <c r="D59" s="79"/>
      <c r="E59" s="79"/>
      <c r="F59" s="79"/>
      <c r="G59" s="11"/>
      <c r="H59" s="11"/>
      <c r="I59" s="11"/>
      <c r="J59" s="11"/>
      <c r="L59" s="59"/>
    </row>
    <row r="60" spans="1:12" s="55" customFormat="1" ht="14.25" customHeight="1">
      <c r="A60" s="4">
        <v>15</v>
      </c>
      <c r="B60" s="11" t="s">
        <v>26</v>
      </c>
      <c r="C60" s="56">
        <f>C61+C62</f>
        <v>14973.5</v>
      </c>
      <c r="D60" s="56">
        <f>D61+D62</f>
        <v>0</v>
      </c>
      <c r="E60" s="56">
        <f>E61+E62</f>
        <v>14799</v>
      </c>
      <c r="F60" s="56">
        <f>F61+F62</f>
        <v>29772.5</v>
      </c>
      <c r="G60" s="11">
        <v>400</v>
      </c>
      <c r="H60" s="56">
        <f>H61+H62</f>
        <v>11909000</v>
      </c>
      <c r="I60" s="56">
        <f>I61+I62</f>
        <v>4000</v>
      </c>
      <c r="J60" s="56">
        <f>J61+J62</f>
        <v>11913000</v>
      </c>
      <c r="L60" s="57"/>
    </row>
    <row r="61" spans="1:12" ht="12.75">
      <c r="A61" s="9"/>
      <c r="B61" s="11" t="s">
        <v>65</v>
      </c>
      <c r="C61" s="17">
        <v>13671</v>
      </c>
      <c r="D61" s="17">
        <v>0</v>
      </c>
      <c r="E61" s="17">
        <v>14799</v>
      </c>
      <c r="F61" s="17">
        <f>C61+D61+E61</f>
        <v>28470</v>
      </c>
      <c r="G61" s="11">
        <v>400</v>
      </c>
      <c r="H61" s="10">
        <f>J61-I61</f>
        <v>11388000</v>
      </c>
      <c r="I61" s="10">
        <v>4000</v>
      </c>
      <c r="J61" s="17">
        <v>11392000</v>
      </c>
      <c r="L61" s="34"/>
    </row>
    <row r="62" spans="1:12" ht="12.75">
      <c r="A62" s="9"/>
      <c r="B62" s="11" t="s">
        <v>62</v>
      </c>
      <c r="C62" s="17">
        <v>1302.5</v>
      </c>
      <c r="D62" s="17">
        <v>0</v>
      </c>
      <c r="E62" s="17">
        <v>0</v>
      </c>
      <c r="F62" s="17">
        <f>C62+D62+E62</f>
        <v>1302.5</v>
      </c>
      <c r="G62" s="11">
        <v>400</v>
      </c>
      <c r="H62" s="10">
        <f>J62-I62</f>
        <v>521000</v>
      </c>
      <c r="I62" s="10">
        <v>0</v>
      </c>
      <c r="J62" s="17">
        <v>521000</v>
      </c>
      <c r="L62" s="34"/>
    </row>
    <row r="63" spans="1:13" s="55" customFormat="1" ht="12.75">
      <c r="A63" s="9">
        <v>16</v>
      </c>
      <c r="B63" s="11" t="s">
        <v>27</v>
      </c>
      <c r="C63" s="17">
        <f>C64+C65</f>
        <v>20341.56</v>
      </c>
      <c r="D63" s="17">
        <f>D64+D65</f>
        <v>3325.6</v>
      </c>
      <c r="E63" s="17">
        <f>E64+E65</f>
        <v>613.6</v>
      </c>
      <c r="F63" s="17">
        <f>F64+F65</f>
        <v>24280.76</v>
      </c>
      <c r="G63" s="11">
        <v>770</v>
      </c>
      <c r="H63" s="17">
        <f>H64+H65</f>
        <v>18696180.55</v>
      </c>
      <c r="I63" s="17">
        <f>I64+I65</f>
        <v>454919.45</v>
      </c>
      <c r="J63" s="17">
        <f>J64+J65</f>
        <v>19151100</v>
      </c>
      <c r="L63" s="57"/>
      <c r="M63" s="58"/>
    </row>
    <row r="64" spans="1:12" ht="12.75">
      <c r="A64" s="9"/>
      <c r="B64" s="11" t="s">
        <v>65</v>
      </c>
      <c r="C64" s="17">
        <v>18937.66</v>
      </c>
      <c r="D64" s="17">
        <v>3325.6</v>
      </c>
      <c r="E64" s="17">
        <v>613.6</v>
      </c>
      <c r="F64" s="17">
        <f>C64+D64+E64</f>
        <v>22876.859999999997</v>
      </c>
      <c r="G64" s="11">
        <v>770</v>
      </c>
      <c r="H64" s="10">
        <f>J64-I64</f>
        <v>17615180.55</v>
      </c>
      <c r="I64" s="10">
        <v>454919.45</v>
      </c>
      <c r="J64" s="17">
        <v>18070100</v>
      </c>
      <c r="L64" s="34"/>
    </row>
    <row r="65" spans="1:12" ht="12.75">
      <c r="A65" s="9"/>
      <c r="B65" s="11" t="s">
        <v>62</v>
      </c>
      <c r="C65" s="17">
        <v>1403.9</v>
      </c>
      <c r="D65" s="17">
        <v>0</v>
      </c>
      <c r="E65" s="17">
        <v>0</v>
      </c>
      <c r="F65" s="17">
        <f>C65+D65+E65</f>
        <v>1403.9</v>
      </c>
      <c r="G65" s="11">
        <v>770</v>
      </c>
      <c r="H65" s="10">
        <f>J65-I65</f>
        <v>1081000</v>
      </c>
      <c r="I65" s="10">
        <v>0</v>
      </c>
      <c r="J65" s="17">
        <v>1081000</v>
      </c>
      <c r="L65" s="34"/>
    </row>
    <row r="66" spans="1:12" s="55" customFormat="1" ht="12.75">
      <c r="A66" s="9">
        <v>17</v>
      </c>
      <c r="B66" s="11" t="s">
        <v>28</v>
      </c>
      <c r="C66" s="17">
        <f>C67+C68</f>
        <v>15060.16</v>
      </c>
      <c r="D66" s="17">
        <f>D67+D68</f>
        <v>326.21</v>
      </c>
      <c r="E66" s="17">
        <f>E67+E68</f>
        <v>682.93</v>
      </c>
      <c r="F66" s="17">
        <f>F67+F68</f>
        <v>16069.3</v>
      </c>
      <c r="G66" s="11">
        <v>1230</v>
      </c>
      <c r="H66" s="17">
        <f>H67+H68</f>
        <v>19765238.5</v>
      </c>
      <c r="I66" s="17">
        <f>I67+I68</f>
        <v>682361.5</v>
      </c>
      <c r="J66" s="17">
        <f>J67+J68</f>
        <v>20447600</v>
      </c>
      <c r="L66" s="57">
        <f>J60+J63+J66+J69</f>
        <v>68036400</v>
      </c>
    </row>
    <row r="67" spans="1:12" ht="12.75">
      <c r="A67" s="9"/>
      <c r="B67" s="11" t="s">
        <v>65</v>
      </c>
      <c r="C67" s="17">
        <v>14290.24</v>
      </c>
      <c r="D67" s="17">
        <v>326.21</v>
      </c>
      <c r="E67" s="17">
        <v>682.93</v>
      </c>
      <c r="F67" s="17">
        <f>C67+D67+E67</f>
        <v>15299.38</v>
      </c>
      <c r="G67" s="11">
        <v>1230</v>
      </c>
      <c r="H67" s="10">
        <f>J67-I67</f>
        <v>18818238.5</v>
      </c>
      <c r="I67" s="10">
        <v>682361.5</v>
      </c>
      <c r="J67" s="17">
        <v>19500600</v>
      </c>
      <c r="L67" s="34"/>
    </row>
    <row r="68" spans="1:12" ht="12.75">
      <c r="A68" s="9"/>
      <c r="B68" s="11" t="s">
        <v>62</v>
      </c>
      <c r="C68" s="17">
        <v>769.92</v>
      </c>
      <c r="D68" s="17">
        <v>0</v>
      </c>
      <c r="E68" s="17">
        <v>0</v>
      </c>
      <c r="F68" s="17">
        <f>C68+D68+E68</f>
        <v>769.92</v>
      </c>
      <c r="G68" s="11">
        <v>1230</v>
      </c>
      <c r="H68" s="10">
        <f>J68-I68</f>
        <v>947000</v>
      </c>
      <c r="I68" s="10">
        <v>0</v>
      </c>
      <c r="J68" s="17">
        <v>947000</v>
      </c>
      <c r="L68" s="34"/>
    </row>
    <row r="69" spans="1:12" s="55" customFormat="1" ht="12.75">
      <c r="A69" s="9">
        <v>18</v>
      </c>
      <c r="B69" s="11" t="s">
        <v>29</v>
      </c>
      <c r="C69" s="17">
        <f>C70+C71</f>
        <v>13943.130000000001</v>
      </c>
      <c r="D69" s="17">
        <f>D70+D71</f>
        <v>128.09</v>
      </c>
      <c r="E69" s="17">
        <f>E70+E71</f>
        <v>307.96</v>
      </c>
      <c r="F69" s="17">
        <f>F70+F71</f>
        <v>14379.18</v>
      </c>
      <c r="G69" s="11">
        <v>1143</v>
      </c>
      <c r="H69" s="17">
        <f>H70+H71</f>
        <v>16435410</v>
      </c>
      <c r="I69" s="17">
        <f>I70+I71</f>
        <v>89290</v>
      </c>
      <c r="J69" s="17">
        <f>J70+J71</f>
        <v>16524700</v>
      </c>
      <c r="L69" s="57"/>
    </row>
    <row r="70" spans="1:12" ht="12.75">
      <c r="A70" s="9"/>
      <c r="B70" s="11" t="s">
        <v>65</v>
      </c>
      <c r="C70" s="17">
        <v>12940.51</v>
      </c>
      <c r="D70" s="17">
        <v>128.09</v>
      </c>
      <c r="E70" s="17">
        <v>307.96</v>
      </c>
      <c r="F70" s="17">
        <f>C70+D70+E70</f>
        <v>13376.56</v>
      </c>
      <c r="G70" s="11">
        <v>1143</v>
      </c>
      <c r="H70" s="10">
        <f>J70-I70</f>
        <v>15289410</v>
      </c>
      <c r="I70" s="10">
        <v>89290</v>
      </c>
      <c r="J70" s="17">
        <v>15378700</v>
      </c>
      <c r="L70" s="34"/>
    </row>
    <row r="71" spans="1:12" ht="12.75">
      <c r="A71" s="9"/>
      <c r="B71" s="11" t="s">
        <v>62</v>
      </c>
      <c r="C71" s="17">
        <v>1002.62</v>
      </c>
      <c r="D71" s="17">
        <v>0</v>
      </c>
      <c r="E71" s="17">
        <v>0</v>
      </c>
      <c r="F71" s="17">
        <f>C71+D71+E71</f>
        <v>1002.62</v>
      </c>
      <c r="G71" s="11">
        <v>1143</v>
      </c>
      <c r="H71" s="10">
        <f>J71-I71</f>
        <v>1146000</v>
      </c>
      <c r="I71" s="10">
        <v>0</v>
      </c>
      <c r="J71" s="17">
        <v>1146000</v>
      </c>
      <c r="L71" s="34"/>
    </row>
    <row r="72" spans="1:12" ht="27.75" customHeight="1">
      <c r="A72" s="9"/>
      <c r="B72" s="79" t="s">
        <v>46</v>
      </c>
      <c r="C72" s="79"/>
      <c r="D72" s="79"/>
      <c r="E72" s="79"/>
      <c r="F72" s="79"/>
      <c r="G72" s="12" t="s">
        <v>42</v>
      </c>
      <c r="H72" s="67"/>
      <c r="I72" s="67"/>
      <c r="J72" s="22"/>
      <c r="L72" s="34"/>
    </row>
    <row r="73" spans="1:10" ht="12.75">
      <c r="A73" s="9">
        <v>15</v>
      </c>
      <c r="B73" s="11" t="s">
        <v>26</v>
      </c>
      <c r="C73" s="17">
        <v>29.51</v>
      </c>
      <c r="D73" s="17">
        <v>0</v>
      </c>
      <c r="E73" s="17">
        <v>23827.87</v>
      </c>
      <c r="F73" s="17">
        <f>C73+D73+E73</f>
        <v>23857.379999999997</v>
      </c>
      <c r="G73" s="11">
        <v>61</v>
      </c>
      <c r="H73" s="10">
        <f>J73-I73</f>
        <v>1455300</v>
      </c>
      <c r="I73" s="10">
        <v>0</v>
      </c>
      <c r="J73" s="17">
        <v>1455300</v>
      </c>
    </row>
    <row r="74" spans="1:12" ht="12.75">
      <c r="A74" s="9">
        <v>16</v>
      </c>
      <c r="B74" s="11" t="s">
        <v>27</v>
      </c>
      <c r="C74" s="17">
        <v>1104</v>
      </c>
      <c r="D74" s="17">
        <v>0</v>
      </c>
      <c r="E74" s="17">
        <v>39632</v>
      </c>
      <c r="F74" s="17">
        <f>C74+D74+E74</f>
        <v>40736</v>
      </c>
      <c r="G74" s="11">
        <v>25</v>
      </c>
      <c r="H74" s="10">
        <f>J74-I74</f>
        <v>1018400</v>
      </c>
      <c r="I74" s="10">
        <v>0</v>
      </c>
      <c r="J74" s="17">
        <v>1018400</v>
      </c>
      <c r="L74" s="34">
        <f>J73+J74+J75+J76</f>
        <v>8329700</v>
      </c>
    </row>
    <row r="75" spans="1:10" ht="12.75">
      <c r="A75" s="9">
        <v>17</v>
      </c>
      <c r="B75" s="11" t="s">
        <v>28</v>
      </c>
      <c r="C75" s="17">
        <v>0</v>
      </c>
      <c r="D75" s="17">
        <v>0</v>
      </c>
      <c r="E75" s="17">
        <v>23518.52</v>
      </c>
      <c r="F75" s="17">
        <f>C75+D75+E75</f>
        <v>23518.52</v>
      </c>
      <c r="G75" s="11">
        <v>54</v>
      </c>
      <c r="H75" s="10">
        <f>J75-I75</f>
        <v>1270000</v>
      </c>
      <c r="I75" s="10">
        <v>0</v>
      </c>
      <c r="J75" s="17">
        <v>1270000</v>
      </c>
    </row>
    <row r="76" spans="1:10" ht="12.75">
      <c r="A76" s="9">
        <v>18</v>
      </c>
      <c r="B76" s="11" t="s">
        <v>29</v>
      </c>
      <c r="C76" s="17">
        <v>0</v>
      </c>
      <c r="D76" s="17">
        <v>0</v>
      </c>
      <c r="E76" s="17">
        <v>106651.16</v>
      </c>
      <c r="F76" s="17">
        <f>C76+D76+E76</f>
        <v>106651.16</v>
      </c>
      <c r="G76" s="11">
        <v>43</v>
      </c>
      <c r="H76" s="10">
        <f>J76-I76</f>
        <v>4586000</v>
      </c>
      <c r="I76" s="10">
        <v>0</v>
      </c>
      <c r="J76" s="17">
        <v>4586000</v>
      </c>
    </row>
    <row r="77" spans="1:10" ht="26.25" customHeight="1">
      <c r="A77" s="4"/>
      <c r="B77" s="79" t="s">
        <v>51</v>
      </c>
      <c r="C77" s="79"/>
      <c r="D77" s="79"/>
      <c r="E77" s="79"/>
      <c r="F77" s="79"/>
      <c r="G77" s="12" t="s">
        <v>43</v>
      </c>
      <c r="H77" s="11"/>
      <c r="I77" s="11"/>
      <c r="J77" s="11"/>
    </row>
    <row r="78" spans="1:12" s="55" customFormat="1" ht="12.75" customHeight="1">
      <c r="A78" s="4">
        <v>19</v>
      </c>
      <c r="B78" s="11" t="s">
        <v>60</v>
      </c>
      <c r="C78" s="56">
        <f>C79+C80</f>
        <v>20360.120000000003</v>
      </c>
      <c r="D78" s="56">
        <f>D79+D80</f>
        <v>0</v>
      </c>
      <c r="E78" s="56">
        <f>E79+E80</f>
        <v>913.29</v>
      </c>
      <c r="F78" s="56">
        <f>F79+F80</f>
        <v>21273.410000000003</v>
      </c>
      <c r="G78" s="11">
        <v>173</v>
      </c>
      <c r="H78" s="56">
        <f>H79+H80</f>
        <v>3680300</v>
      </c>
      <c r="I78" s="56">
        <f>I79+I80</f>
        <v>2000</v>
      </c>
      <c r="J78" s="56">
        <f>J79+J80</f>
        <v>3682300</v>
      </c>
      <c r="L78" s="57"/>
    </row>
    <row r="79" spans="1:10" ht="12.75">
      <c r="A79" s="9"/>
      <c r="B79" s="11" t="s">
        <v>65</v>
      </c>
      <c r="C79" s="17">
        <v>19830.06</v>
      </c>
      <c r="D79" s="17">
        <v>0</v>
      </c>
      <c r="E79" s="17">
        <v>913.29</v>
      </c>
      <c r="F79" s="17">
        <f>C79+D79+E79</f>
        <v>20743.350000000002</v>
      </c>
      <c r="G79" s="11">
        <v>173</v>
      </c>
      <c r="H79" s="10">
        <f>J79-I79</f>
        <v>3588600</v>
      </c>
      <c r="I79" s="61">
        <v>2000</v>
      </c>
      <c r="J79" s="17">
        <v>3590600</v>
      </c>
    </row>
    <row r="80" spans="1:10" ht="12.75">
      <c r="A80" s="9"/>
      <c r="B80" s="11" t="s">
        <v>62</v>
      </c>
      <c r="C80" s="17">
        <v>530.06</v>
      </c>
      <c r="D80" s="17">
        <v>0</v>
      </c>
      <c r="E80" s="17">
        <v>0</v>
      </c>
      <c r="F80" s="17">
        <f>C80+D80+E80</f>
        <v>530.06</v>
      </c>
      <c r="G80" s="11">
        <v>173</v>
      </c>
      <c r="H80" s="10">
        <f>J80-I80</f>
        <v>91700</v>
      </c>
      <c r="I80" s="61">
        <v>0</v>
      </c>
      <c r="J80" s="17">
        <v>91700</v>
      </c>
    </row>
    <row r="81" spans="1:10" ht="26.25" customHeight="1">
      <c r="A81" s="4"/>
      <c r="B81" s="79" t="s">
        <v>45</v>
      </c>
      <c r="C81" s="79"/>
      <c r="D81" s="79"/>
      <c r="E81" s="79"/>
      <c r="F81" s="79"/>
      <c r="G81" s="12" t="s">
        <v>42</v>
      </c>
      <c r="H81" s="11"/>
      <c r="I81" s="11"/>
      <c r="J81" s="11"/>
    </row>
    <row r="82" spans="1:10" ht="12.75">
      <c r="A82" s="9">
        <v>19</v>
      </c>
      <c r="B82" s="11" t="s">
        <v>60</v>
      </c>
      <c r="C82" s="17">
        <v>0</v>
      </c>
      <c r="D82" s="17">
        <v>0</v>
      </c>
      <c r="E82" s="17">
        <v>20000</v>
      </c>
      <c r="F82" s="17">
        <f>C82+D82+E82</f>
        <v>20000</v>
      </c>
      <c r="G82" s="11">
        <v>12</v>
      </c>
      <c r="H82" s="10">
        <f>J82-I82</f>
        <v>240000</v>
      </c>
      <c r="I82" s="61">
        <v>0</v>
      </c>
      <c r="J82" s="17">
        <v>240000</v>
      </c>
    </row>
    <row r="83" spans="1:10" ht="27" customHeight="1">
      <c r="A83" s="9"/>
      <c r="B83" s="79" t="s">
        <v>54</v>
      </c>
      <c r="C83" s="79"/>
      <c r="D83" s="79"/>
      <c r="E83" s="79"/>
      <c r="F83" s="79"/>
      <c r="G83" s="12" t="s">
        <v>43</v>
      </c>
      <c r="H83" s="11"/>
      <c r="I83" s="11"/>
      <c r="J83" s="11"/>
    </row>
    <row r="84" spans="1:12" s="55" customFormat="1" ht="13.5" customHeight="1">
      <c r="A84" s="9">
        <v>20</v>
      </c>
      <c r="B84" s="11" t="s">
        <v>32</v>
      </c>
      <c r="C84" s="56">
        <f>C85+C86</f>
        <v>11136.66</v>
      </c>
      <c r="D84" s="56">
        <f>D85+D86</f>
        <v>383.27</v>
      </c>
      <c r="E84" s="56">
        <f>E85+E86</f>
        <v>70.93</v>
      </c>
      <c r="F84" s="56">
        <f>F85+F86</f>
        <v>11590.86</v>
      </c>
      <c r="G84" s="11">
        <v>1000</v>
      </c>
      <c r="H84" s="56">
        <f>H85+H86</f>
        <v>11590861</v>
      </c>
      <c r="I84" s="56">
        <f>I85+I86</f>
        <v>224359</v>
      </c>
      <c r="J84" s="56">
        <f>J85+J86</f>
        <v>11815220</v>
      </c>
      <c r="L84" s="57"/>
    </row>
    <row r="85" spans="1:12" ht="12.75">
      <c r="A85" s="9"/>
      <c r="B85" s="11" t="s">
        <v>65</v>
      </c>
      <c r="C85" s="17">
        <v>9887.28</v>
      </c>
      <c r="D85" s="17">
        <v>383.27</v>
      </c>
      <c r="E85" s="17">
        <v>70.93</v>
      </c>
      <c r="F85" s="17">
        <f>C85+D85+E85</f>
        <v>10341.480000000001</v>
      </c>
      <c r="G85" s="11">
        <v>1000</v>
      </c>
      <c r="H85" s="10">
        <f>J85-I85</f>
        <v>10341481</v>
      </c>
      <c r="I85" s="10">
        <v>224359</v>
      </c>
      <c r="J85" s="17">
        <v>10565840</v>
      </c>
      <c r="L85" s="34"/>
    </row>
    <row r="86" spans="1:10" ht="12.75">
      <c r="A86" s="9"/>
      <c r="B86" s="11" t="s">
        <v>62</v>
      </c>
      <c r="C86" s="17">
        <v>1249.38</v>
      </c>
      <c r="D86" s="17">
        <v>0</v>
      </c>
      <c r="E86" s="17">
        <v>0</v>
      </c>
      <c r="F86" s="17">
        <f>C86+D86+E86</f>
        <v>1249.38</v>
      </c>
      <c r="G86" s="11">
        <v>1000</v>
      </c>
      <c r="H86" s="10">
        <f>J86-I86</f>
        <v>1249380</v>
      </c>
      <c r="I86" s="10">
        <v>0</v>
      </c>
      <c r="J86" s="17">
        <v>1249380</v>
      </c>
    </row>
    <row r="87" spans="1:10" ht="29.25" customHeight="1">
      <c r="A87" s="9"/>
      <c r="B87" s="79" t="s">
        <v>55</v>
      </c>
      <c r="C87" s="79"/>
      <c r="D87" s="79"/>
      <c r="E87" s="79"/>
      <c r="F87" s="79"/>
      <c r="G87" s="12" t="s">
        <v>42</v>
      </c>
      <c r="H87" s="11"/>
      <c r="I87" s="11"/>
      <c r="J87" s="11"/>
    </row>
    <row r="88" spans="1:10" s="55" customFormat="1" ht="14.25" customHeight="1">
      <c r="A88" s="9">
        <v>20</v>
      </c>
      <c r="B88" s="11" t="s">
        <v>32</v>
      </c>
      <c r="C88" s="56">
        <f>C89+C90</f>
        <v>59353.299999999996</v>
      </c>
      <c r="D88" s="56">
        <f>D89+D90</f>
        <v>2043.02</v>
      </c>
      <c r="E88" s="56">
        <f>E89+E90</f>
        <v>18878.1</v>
      </c>
      <c r="F88" s="56">
        <f>F89+F90</f>
        <v>80274.42</v>
      </c>
      <c r="G88" s="11">
        <v>200</v>
      </c>
      <c r="H88" s="56">
        <f>H89+H90</f>
        <v>16054884</v>
      </c>
      <c r="I88" s="56">
        <f>I89+I90</f>
        <v>239196</v>
      </c>
      <c r="J88" s="56">
        <f>J89+J90</f>
        <v>16294080</v>
      </c>
    </row>
    <row r="89" spans="1:11" ht="12.75">
      <c r="A89" s="9"/>
      <c r="B89" s="11" t="s">
        <v>65</v>
      </c>
      <c r="C89" s="17">
        <v>52695.2</v>
      </c>
      <c r="D89" s="17">
        <v>2043.02</v>
      </c>
      <c r="E89" s="17">
        <v>18878.1</v>
      </c>
      <c r="F89" s="17">
        <f>C89+D89+E89</f>
        <v>73616.31999999999</v>
      </c>
      <c r="G89" s="11">
        <v>200</v>
      </c>
      <c r="H89" s="10">
        <f>J89-I89</f>
        <v>14723264</v>
      </c>
      <c r="I89" s="10">
        <v>239196</v>
      </c>
      <c r="J89" s="17">
        <v>14962460</v>
      </c>
      <c r="K89" s="34"/>
    </row>
    <row r="90" spans="1:10" ht="12.75">
      <c r="A90" s="9"/>
      <c r="B90" s="11" t="s">
        <v>62</v>
      </c>
      <c r="C90" s="17">
        <v>6658.1</v>
      </c>
      <c r="D90" s="17">
        <v>0</v>
      </c>
      <c r="E90" s="17">
        <v>0</v>
      </c>
      <c r="F90" s="17">
        <f>C90+D90+E90</f>
        <v>6658.1</v>
      </c>
      <c r="G90" s="11">
        <v>200</v>
      </c>
      <c r="H90" s="10">
        <f>J90-I90</f>
        <v>1331620</v>
      </c>
      <c r="I90" s="10">
        <v>0</v>
      </c>
      <c r="J90" s="17">
        <v>1331620</v>
      </c>
    </row>
    <row r="91" spans="1:10" ht="18.75" customHeight="1">
      <c r="A91" s="6"/>
      <c r="B91" s="79" t="s">
        <v>53</v>
      </c>
      <c r="C91" s="79"/>
      <c r="D91" s="79"/>
      <c r="E91" s="79"/>
      <c r="F91" s="79"/>
      <c r="G91" s="11"/>
      <c r="H91" s="11"/>
      <c r="I91" s="11"/>
      <c r="J91" s="11"/>
    </row>
    <row r="92" spans="1:10" s="55" customFormat="1" ht="12.75" customHeight="1">
      <c r="A92" s="9">
        <v>21</v>
      </c>
      <c r="B92" s="11" t="s">
        <v>58</v>
      </c>
      <c r="C92" s="56">
        <f>C93+C94</f>
        <v>74996.2</v>
      </c>
      <c r="D92" s="56">
        <f>D93+D94</f>
        <v>254.05</v>
      </c>
      <c r="E92" s="56">
        <f>E93+E94</f>
        <v>17756.96</v>
      </c>
      <c r="F92" s="56">
        <f>F93+F94</f>
        <v>93007.20999999999</v>
      </c>
      <c r="G92" s="72">
        <v>79</v>
      </c>
      <c r="H92" s="56">
        <f>H93+H94</f>
        <v>7347570</v>
      </c>
      <c r="I92" s="56">
        <f>I93+I94</f>
        <v>4230</v>
      </c>
      <c r="J92" s="56">
        <f>J93+J94</f>
        <v>7351800</v>
      </c>
    </row>
    <row r="93" spans="1:10" ht="12.75">
      <c r="A93" s="9"/>
      <c r="B93" s="11" t="s">
        <v>65</v>
      </c>
      <c r="C93" s="17">
        <v>65924.05</v>
      </c>
      <c r="D93" s="17">
        <v>254.05</v>
      </c>
      <c r="E93" s="17">
        <v>17756.96</v>
      </c>
      <c r="F93" s="17">
        <f>C93+D93+E93</f>
        <v>83935.06</v>
      </c>
      <c r="G93" s="72">
        <v>79</v>
      </c>
      <c r="H93" s="20">
        <f>J93-I93</f>
        <v>6630870</v>
      </c>
      <c r="I93" s="10">
        <v>4230</v>
      </c>
      <c r="J93" s="22">
        <v>6635100</v>
      </c>
    </row>
    <row r="94" spans="1:10" ht="12.75">
      <c r="A94" s="9"/>
      <c r="B94" s="11" t="s">
        <v>62</v>
      </c>
      <c r="C94" s="17">
        <v>9072.15</v>
      </c>
      <c r="D94" s="17">
        <v>0</v>
      </c>
      <c r="E94" s="17">
        <v>0</v>
      </c>
      <c r="F94" s="17">
        <f>C94+D94+E94</f>
        <v>9072.15</v>
      </c>
      <c r="G94" s="72">
        <v>79</v>
      </c>
      <c r="H94" s="20">
        <f>J94-I94</f>
        <v>716700</v>
      </c>
      <c r="I94" s="10">
        <v>0</v>
      </c>
      <c r="J94" s="22">
        <v>716700</v>
      </c>
    </row>
    <row r="95" spans="1:10" ht="18" customHeight="1">
      <c r="A95" s="9"/>
      <c r="B95" s="79" t="s">
        <v>52</v>
      </c>
      <c r="C95" s="79"/>
      <c r="D95" s="79"/>
      <c r="E95" s="79"/>
      <c r="F95" s="79"/>
      <c r="G95" s="11"/>
      <c r="H95" s="11"/>
      <c r="I95" s="11"/>
      <c r="J95" s="11"/>
    </row>
    <row r="96" spans="1:10" s="55" customFormat="1" ht="14.25" customHeight="1">
      <c r="A96" s="9">
        <v>22</v>
      </c>
      <c r="B96" s="11" t="s">
        <v>57</v>
      </c>
      <c r="C96" s="56">
        <f>C97+C98</f>
        <v>238685.72</v>
      </c>
      <c r="D96" s="56">
        <f>D97+D98</f>
        <v>0</v>
      </c>
      <c r="E96" s="56">
        <f>E97+E98</f>
        <v>2871.43</v>
      </c>
      <c r="F96" s="56">
        <f>F97+F98</f>
        <v>241557.15</v>
      </c>
      <c r="G96" s="11">
        <v>70</v>
      </c>
      <c r="H96" s="56">
        <f>H97+H98</f>
        <v>16909000</v>
      </c>
      <c r="I96" s="56">
        <f>I97+I98</f>
        <v>1000</v>
      </c>
      <c r="J96" s="56">
        <f>J97+J98</f>
        <v>16910000</v>
      </c>
    </row>
    <row r="97" spans="1:10" ht="12.75">
      <c r="A97" s="9"/>
      <c r="B97" s="11" t="s">
        <v>65</v>
      </c>
      <c r="C97" s="17">
        <v>211114.29</v>
      </c>
      <c r="D97" s="17">
        <v>0</v>
      </c>
      <c r="E97" s="17">
        <v>2871.43</v>
      </c>
      <c r="F97" s="17">
        <f>C97+D97+E97</f>
        <v>213985.72</v>
      </c>
      <c r="G97" s="11">
        <v>70</v>
      </c>
      <c r="H97" s="20">
        <f>J97-I97</f>
        <v>14979000</v>
      </c>
      <c r="I97" s="10">
        <v>1000</v>
      </c>
      <c r="J97" s="22">
        <v>14980000</v>
      </c>
    </row>
    <row r="98" spans="1:10" ht="12.75">
      <c r="A98" s="9"/>
      <c r="B98" s="11" t="s">
        <v>62</v>
      </c>
      <c r="C98" s="17">
        <v>27571.43</v>
      </c>
      <c r="D98" s="17">
        <v>0</v>
      </c>
      <c r="E98" s="17">
        <v>0</v>
      </c>
      <c r="F98" s="17">
        <f>C98+D98+E98</f>
        <v>27571.43</v>
      </c>
      <c r="G98" s="11">
        <v>70</v>
      </c>
      <c r="H98" s="20">
        <f>J98-I98</f>
        <v>1930000</v>
      </c>
      <c r="I98" s="10">
        <v>0</v>
      </c>
      <c r="J98" s="22">
        <v>1930000</v>
      </c>
    </row>
    <row r="99" spans="1:10" ht="24.75" customHeight="1">
      <c r="A99" s="9"/>
      <c r="B99" s="79" t="s">
        <v>50</v>
      </c>
      <c r="C99" s="79"/>
      <c r="D99" s="79"/>
      <c r="E99" s="79"/>
      <c r="F99" s="79"/>
      <c r="G99" s="12" t="s">
        <v>41</v>
      </c>
      <c r="H99" s="68"/>
      <c r="I99" s="11"/>
      <c r="J99" s="11"/>
    </row>
    <row r="100" spans="1:10" s="55" customFormat="1" ht="15.75" customHeight="1">
      <c r="A100" s="9">
        <v>23</v>
      </c>
      <c r="B100" s="11" t="s">
        <v>33</v>
      </c>
      <c r="C100" s="56">
        <f>C101+C102</f>
        <v>143.15</v>
      </c>
      <c r="D100" s="56">
        <f>D101+D102</f>
        <v>3.19</v>
      </c>
      <c r="E100" s="56">
        <f>E101+E102</f>
        <v>13.06</v>
      </c>
      <c r="F100" s="56">
        <f>F101+F102</f>
        <v>159.4</v>
      </c>
      <c r="G100" s="11">
        <v>138000</v>
      </c>
      <c r="H100" s="56">
        <f>H101+H102</f>
        <v>21997900</v>
      </c>
      <c r="I100" s="56">
        <f>I101+I102</f>
        <v>223900</v>
      </c>
      <c r="J100" s="56">
        <f>J101+J102</f>
        <v>22221800</v>
      </c>
    </row>
    <row r="101" spans="1:10" ht="12.75">
      <c r="A101" s="9"/>
      <c r="B101" s="11" t="s">
        <v>65</v>
      </c>
      <c r="C101" s="17">
        <v>126.37</v>
      </c>
      <c r="D101" s="17">
        <v>3.19</v>
      </c>
      <c r="E101" s="17">
        <v>13.06</v>
      </c>
      <c r="F101" s="17">
        <f>C101+D101+E101</f>
        <v>142.62</v>
      </c>
      <c r="G101" s="11">
        <v>138000</v>
      </c>
      <c r="H101" s="20">
        <f>J101-I101</f>
        <v>19682100</v>
      </c>
      <c r="I101" s="10">
        <v>223900</v>
      </c>
      <c r="J101" s="17">
        <v>19906000</v>
      </c>
    </row>
    <row r="102" spans="1:10" ht="12.75">
      <c r="A102" s="9"/>
      <c r="B102" s="11" t="s">
        <v>62</v>
      </c>
      <c r="C102" s="17">
        <v>16.78</v>
      </c>
      <c r="D102" s="17">
        <v>0</v>
      </c>
      <c r="E102" s="17">
        <v>0</v>
      </c>
      <c r="F102" s="17">
        <f>C102+D102+E102</f>
        <v>16.78</v>
      </c>
      <c r="G102" s="11">
        <v>138000</v>
      </c>
      <c r="H102" s="20">
        <f>J102-I102</f>
        <v>2315800</v>
      </c>
      <c r="I102" s="10">
        <v>0</v>
      </c>
      <c r="J102" s="17">
        <v>2315800</v>
      </c>
    </row>
    <row r="103" spans="1:10" ht="27.75" customHeight="1">
      <c r="A103" s="9"/>
      <c r="B103" s="79" t="s">
        <v>49</v>
      </c>
      <c r="C103" s="79"/>
      <c r="D103" s="79"/>
      <c r="E103" s="79"/>
      <c r="F103" s="79"/>
      <c r="G103" s="12" t="s">
        <v>43</v>
      </c>
      <c r="H103" s="22"/>
      <c r="I103" s="11"/>
      <c r="J103" s="11"/>
    </row>
    <row r="104" spans="1:12" s="55" customFormat="1" ht="15" customHeight="1">
      <c r="A104" s="9">
        <v>24</v>
      </c>
      <c r="B104" s="11" t="s">
        <v>59</v>
      </c>
      <c r="C104" s="56">
        <f>C105+C106</f>
        <v>11937.74</v>
      </c>
      <c r="D104" s="56">
        <f>D105+D106</f>
        <v>168.34</v>
      </c>
      <c r="E104" s="56">
        <f>E105+E106</f>
        <v>636.63</v>
      </c>
      <c r="F104" s="56">
        <f>F105+F106</f>
        <v>12742.71</v>
      </c>
      <c r="G104" s="11">
        <v>520</v>
      </c>
      <c r="H104" s="56">
        <f>H105+H106</f>
        <v>6626208.74</v>
      </c>
      <c r="I104" s="56">
        <f>I105+I106</f>
        <v>33415.26</v>
      </c>
      <c r="J104" s="56">
        <f>J105+J106</f>
        <v>6659624</v>
      </c>
      <c r="L104" s="57"/>
    </row>
    <row r="105" spans="1:11" ht="12.75">
      <c r="A105" s="9"/>
      <c r="B105" s="11" t="s">
        <v>65</v>
      </c>
      <c r="C105" s="17">
        <v>11937.74</v>
      </c>
      <c r="D105" s="17">
        <v>168.34</v>
      </c>
      <c r="E105" s="17">
        <v>636.63</v>
      </c>
      <c r="F105" s="17">
        <f>E105+D105+C105</f>
        <v>12742.71</v>
      </c>
      <c r="G105" s="11">
        <v>520</v>
      </c>
      <c r="H105" s="20">
        <f>J105-I105</f>
        <v>6626208.74</v>
      </c>
      <c r="I105" s="10">
        <v>33415.26</v>
      </c>
      <c r="J105" s="10">
        <v>6659624</v>
      </c>
      <c r="K105" s="34"/>
    </row>
    <row r="106" spans="1:13" ht="12.75">
      <c r="A106" s="9"/>
      <c r="B106" s="11" t="s">
        <v>62</v>
      </c>
      <c r="C106" s="17">
        <v>0</v>
      </c>
      <c r="D106" s="17">
        <v>0</v>
      </c>
      <c r="E106" s="17">
        <v>0</v>
      </c>
      <c r="F106" s="17">
        <f>E106+D106+C106</f>
        <v>0</v>
      </c>
      <c r="G106" s="11">
        <v>520</v>
      </c>
      <c r="H106" s="20">
        <f>J106-I106</f>
        <v>0</v>
      </c>
      <c r="I106" s="10">
        <v>0</v>
      </c>
      <c r="J106" s="10">
        <v>0</v>
      </c>
      <c r="M106" s="34"/>
    </row>
    <row r="107" spans="1:12" s="55" customFormat="1" ht="12.75">
      <c r="A107" s="9">
        <v>25</v>
      </c>
      <c r="B107" s="11" t="s">
        <v>34</v>
      </c>
      <c r="C107" s="17">
        <f>C108+C109</f>
        <v>10764.52</v>
      </c>
      <c r="D107" s="17">
        <f>D108+D109</f>
        <v>555.17</v>
      </c>
      <c r="E107" s="17">
        <f>E108+E109</f>
        <v>228.87</v>
      </c>
      <c r="F107" s="17">
        <f>F108+F109</f>
        <v>11548.560000000001</v>
      </c>
      <c r="G107" s="11">
        <v>590</v>
      </c>
      <c r="H107" s="17">
        <f>H108+H109</f>
        <v>6813650</v>
      </c>
      <c r="I107" s="17">
        <f>I108+I109</f>
        <v>252150</v>
      </c>
      <c r="J107" s="17">
        <f>J108+J109</f>
        <v>7065800</v>
      </c>
      <c r="K107" s="57"/>
      <c r="L107" s="57"/>
    </row>
    <row r="108" spans="1:10" ht="12.75">
      <c r="A108" s="9"/>
      <c r="B108" s="11" t="s">
        <v>65</v>
      </c>
      <c r="C108" s="17">
        <v>10764.52</v>
      </c>
      <c r="D108" s="17">
        <v>555.17</v>
      </c>
      <c r="E108" s="17">
        <v>228.87</v>
      </c>
      <c r="F108" s="17">
        <f>E108+D108+C108</f>
        <v>11548.560000000001</v>
      </c>
      <c r="G108" s="11">
        <v>590</v>
      </c>
      <c r="H108" s="20">
        <f>J108-I108</f>
        <v>6813650</v>
      </c>
      <c r="I108" s="10">
        <v>252150</v>
      </c>
      <c r="J108" s="10">
        <v>7065800</v>
      </c>
    </row>
    <row r="109" spans="1:10" ht="12.75">
      <c r="A109" s="9"/>
      <c r="B109" s="11" t="s">
        <v>62</v>
      </c>
      <c r="C109" s="17">
        <v>0</v>
      </c>
      <c r="D109" s="17">
        <v>0</v>
      </c>
      <c r="E109" s="17">
        <v>0</v>
      </c>
      <c r="F109" s="17">
        <f>E109+D109+C109</f>
        <v>0</v>
      </c>
      <c r="G109" s="11">
        <v>590</v>
      </c>
      <c r="H109" s="20">
        <f>J109-I109</f>
        <v>0</v>
      </c>
      <c r="I109" s="10">
        <v>0</v>
      </c>
      <c r="J109" s="10">
        <v>0</v>
      </c>
    </row>
    <row r="110" spans="1:10" ht="24" customHeight="1">
      <c r="A110" s="9"/>
      <c r="B110" s="85" t="s">
        <v>48</v>
      </c>
      <c r="C110" s="85"/>
      <c r="D110" s="85"/>
      <c r="E110" s="85"/>
      <c r="F110" s="85"/>
      <c r="G110" s="12" t="s">
        <v>42</v>
      </c>
      <c r="H110" s="22"/>
      <c r="I110" s="11"/>
      <c r="J110" s="11"/>
    </row>
    <row r="111" spans="1:10" s="55" customFormat="1" ht="15.75" customHeight="1">
      <c r="A111" s="9">
        <v>24</v>
      </c>
      <c r="B111" s="11" t="s">
        <v>59</v>
      </c>
      <c r="C111" s="69">
        <f>C112+C113</f>
        <v>45411.52</v>
      </c>
      <c r="D111" s="69">
        <f>D112+D113</f>
        <v>0</v>
      </c>
      <c r="E111" s="69">
        <f>E112+E113</f>
        <v>0</v>
      </c>
      <c r="F111" s="69">
        <f>F112+F113</f>
        <v>45411.52</v>
      </c>
      <c r="G111" s="11">
        <v>50</v>
      </c>
      <c r="H111" s="69">
        <f>H112+H113</f>
        <v>2270576</v>
      </c>
      <c r="I111" s="69">
        <f>I112+I113</f>
        <v>0</v>
      </c>
      <c r="J111" s="69">
        <f>J112+J113</f>
        <v>2270576</v>
      </c>
    </row>
    <row r="112" spans="1:11" ht="12.75">
      <c r="A112" s="9"/>
      <c r="B112" s="11" t="s">
        <v>65</v>
      </c>
      <c r="C112" s="69">
        <v>45411.52</v>
      </c>
      <c r="D112" s="69">
        <f>D113+D114</f>
        <v>0</v>
      </c>
      <c r="E112" s="69">
        <v>0</v>
      </c>
      <c r="F112" s="17">
        <f>C112+D112+E112</f>
        <v>45411.52</v>
      </c>
      <c r="G112" s="11">
        <v>50</v>
      </c>
      <c r="H112" s="20">
        <f>J112-I112</f>
        <v>2270576</v>
      </c>
      <c r="I112" s="67">
        <v>0</v>
      </c>
      <c r="J112" s="10">
        <v>2270576</v>
      </c>
      <c r="K112" s="34"/>
    </row>
    <row r="113" spans="1:11" ht="12.75">
      <c r="A113" s="9"/>
      <c r="B113" s="11" t="s">
        <v>62</v>
      </c>
      <c r="C113" s="17">
        <v>0</v>
      </c>
      <c r="D113" s="17">
        <v>0</v>
      </c>
      <c r="E113" s="17">
        <v>0</v>
      </c>
      <c r="F113" s="17">
        <f>C113+D113+E113</f>
        <v>0</v>
      </c>
      <c r="G113" s="11">
        <v>50</v>
      </c>
      <c r="H113" s="20">
        <f>J113-I113</f>
        <v>0</v>
      </c>
      <c r="I113" s="67">
        <v>0</v>
      </c>
      <c r="J113" s="10">
        <v>0</v>
      </c>
      <c r="K113" s="34"/>
    </row>
    <row r="114" spans="1:10" s="55" customFormat="1" ht="12.75">
      <c r="A114" s="9">
        <v>25</v>
      </c>
      <c r="B114" s="11" t="s">
        <v>34</v>
      </c>
      <c r="C114" s="17">
        <f>C115+C116</f>
        <v>13678</v>
      </c>
      <c r="D114" s="17">
        <f>D115+D116</f>
        <v>0</v>
      </c>
      <c r="E114" s="17">
        <f>E115+E116</f>
        <v>4996</v>
      </c>
      <c r="F114" s="17">
        <f>F115+F116</f>
        <v>18674</v>
      </c>
      <c r="G114" s="11">
        <v>50</v>
      </c>
      <c r="H114" s="17">
        <f>H115+H116</f>
        <v>933700</v>
      </c>
      <c r="I114" s="17">
        <f>I115+I116</f>
        <v>0</v>
      </c>
      <c r="J114" s="17">
        <f>J115+J116</f>
        <v>933700</v>
      </c>
    </row>
    <row r="115" spans="1:10" ht="12.75">
      <c r="A115" s="9"/>
      <c r="B115" s="11" t="s">
        <v>65</v>
      </c>
      <c r="C115" s="17">
        <v>13678</v>
      </c>
      <c r="D115" s="17">
        <v>0</v>
      </c>
      <c r="E115" s="17">
        <v>4996</v>
      </c>
      <c r="F115" s="17">
        <f>C115+D115+E115</f>
        <v>18674</v>
      </c>
      <c r="G115" s="11">
        <v>50</v>
      </c>
      <c r="H115" s="20">
        <f>J115-I115</f>
        <v>933700</v>
      </c>
      <c r="I115" s="10">
        <v>0</v>
      </c>
      <c r="J115" s="10">
        <v>933700</v>
      </c>
    </row>
    <row r="116" spans="1:10" ht="12.75">
      <c r="A116" s="9"/>
      <c r="B116" s="11" t="s">
        <v>62</v>
      </c>
      <c r="C116" s="17">
        <v>0</v>
      </c>
      <c r="D116" s="17">
        <v>0</v>
      </c>
      <c r="E116" s="17">
        <v>0</v>
      </c>
      <c r="F116" s="17">
        <f>C116+D116+E116</f>
        <v>0</v>
      </c>
      <c r="G116" s="11">
        <v>50</v>
      </c>
      <c r="H116" s="20">
        <f>J116-I116</f>
        <v>0</v>
      </c>
      <c r="I116" s="10">
        <v>0</v>
      </c>
      <c r="J116" s="10">
        <v>0</v>
      </c>
    </row>
    <row r="121" spans="2:9" ht="12.75">
      <c r="B121" s="3" t="s">
        <v>92</v>
      </c>
      <c r="C121" s="3"/>
      <c r="G121" s="54"/>
      <c r="I121" s="3" t="s">
        <v>86</v>
      </c>
    </row>
    <row r="122" spans="2:3" ht="12.75">
      <c r="B122" s="3"/>
      <c r="C122" s="3"/>
    </row>
    <row r="123" spans="2:9" ht="12.75">
      <c r="B123" s="3"/>
      <c r="C123" s="3"/>
      <c r="D123" s="3"/>
      <c r="E123" s="3"/>
      <c r="F123" s="3"/>
      <c r="G123" s="3"/>
      <c r="H123" s="3"/>
      <c r="I123" s="3"/>
    </row>
    <row r="126" ht="12.75">
      <c r="B126" s="3"/>
    </row>
    <row r="127" ht="12.75">
      <c r="B127" s="3"/>
    </row>
  </sheetData>
  <sheetProtection/>
  <mergeCells count="21">
    <mergeCell ref="B110:F110"/>
    <mergeCell ref="B87:F87"/>
    <mergeCell ref="B103:F103"/>
    <mergeCell ref="B99:F99"/>
    <mergeCell ref="B91:F91"/>
    <mergeCell ref="B95:F95"/>
    <mergeCell ref="B81:F81"/>
    <mergeCell ref="B83:F83"/>
    <mergeCell ref="A13:A14"/>
    <mergeCell ref="B55:F55"/>
    <mergeCell ref="B72:F72"/>
    <mergeCell ref="B59:F59"/>
    <mergeCell ref="B15:F15"/>
    <mergeCell ref="B77:F77"/>
    <mergeCell ref="G13:J13"/>
    <mergeCell ref="C13:F13"/>
    <mergeCell ref="B13:B14"/>
    <mergeCell ref="A8:J8"/>
    <mergeCell ref="A9:J9"/>
    <mergeCell ref="A10:J10"/>
    <mergeCell ref="A11:J11"/>
  </mergeCells>
  <printOptions/>
  <pageMargins left="1.1811023622047245" right="0.7874015748031497" top="1.33" bottom="0.3937007874015748" header="0.6692913385826772" footer="0.5905511811023623"/>
  <pageSetup fitToHeight="4" horizontalDpi="600" verticalDpi="600" orientation="landscape" paperSize="9" scale="80" r:id="rId1"/>
  <rowBreaks count="3" manualBreakCount="3">
    <brk id="39" max="9" man="1"/>
    <brk id="71" max="9" man="1"/>
    <brk id="10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view="pageBreakPreview" zoomScale="80" zoomScaleSheetLayoutView="80" zoomScalePageLayoutView="0" workbookViewId="0" topLeftCell="A1">
      <selection activeCell="E6" sqref="E6"/>
    </sheetView>
  </sheetViews>
  <sheetFormatPr defaultColWidth="9.140625" defaultRowHeight="12"/>
  <cols>
    <col min="1" max="1" width="6.28125" style="0" customWidth="1"/>
    <col min="2" max="2" width="38.7109375" style="0" customWidth="1"/>
    <col min="3" max="3" width="22.7109375" style="0" customWidth="1"/>
    <col min="4" max="4" width="21.57421875" style="0" customWidth="1"/>
    <col min="5" max="5" width="40.421875" style="0" customWidth="1"/>
    <col min="6" max="6" width="15.57421875" style="0" customWidth="1"/>
    <col min="7" max="7" width="13.421875" style="0" customWidth="1"/>
    <col min="8" max="8" width="18.57421875" style="0" customWidth="1"/>
    <col min="9" max="9" width="15.421875" style="0" customWidth="1"/>
    <col min="10" max="10" width="20.7109375" style="0" customWidth="1"/>
    <col min="11" max="11" width="12.00390625" style="0" customWidth="1"/>
    <col min="12" max="12" width="16.7109375" style="0" customWidth="1"/>
    <col min="13" max="13" width="17.28125" style="0" customWidth="1"/>
  </cols>
  <sheetData>
    <row r="1" spans="1:10" ht="12.75">
      <c r="A1" s="3"/>
      <c r="B1" s="3"/>
      <c r="C1" s="3"/>
      <c r="D1" s="3"/>
      <c r="E1" s="3" t="s">
        <v>94</v>
      </c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 t="s">
        <v>61</v>
      </c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 t="s">
        <v>1</v>
      </c>
      <c r="F3" s="3"/>
      <c r="G3" s="3"/>
      <c r="H3" s="3"/>
      <c r="I3" s="3"/>
      <c r="J3" s="3"/>
    </row>
    <row r="4" spans="1:10" ht="12.75">
      <c r="A4" s="3"/>
      <c r="B4" s="3"/>
      <c r="C4" s="3"/>
      <c r="D4" s="3"/>
      <c r="E4" s="3" t="s">
        <v>2</v>
      </c>
      <c r="F4" s="3"/>
      <c r="G4" s="3"/>
      <c r="H4" s="3"/>
      <c r="I4" s="3"/>
      <c r="J4" s="3"/>
    </row>
    <row r="5" spans="1:10" ht="12.75">
      <c r="A5" s="3"/>
      <c r="B5" s="3"/>
      <c r="C5" s="3"/>
      <c r="D5" s="3"/>
      <c r="E5" s="3" t="s">
        <v>3</v>
      </c>
      <c r="F5" s="3"/>
      <c r="G5" s="3"/>
      <c r="H5" s="3"/>
      <c r="I5" s="3"/>
      <c r="J5" s="3"/>
    </row>
    <row r="6" spans="1:10" ht="12.75">
      <c r="A6" s="3"/>
      <c r="B6" s="3"/>
      <c r="C6" s="3"/>
      <c r="D6" s="3"/>
      <c r="E6" s="3" t="s">
        <v>95</v>
      </c>
      <c r="F6" s="3"/>
      <c r="G6" s="3"/>
      <c r="H6" s="3"/>
      <c r="I6" s="3"/>
      <c r="J6" s="3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3" ht="12.75">
      <c r="A8" s="84" t="s">
        <v>4</v>
      </c>
      <c r="B8" s="84"/>
      <c r="C8" s="84"/>
      <c r="D8" s="84"/>
      <c r="E8" s="84"/>
      <c r="F8" s="84"/>
      <c r="G8" s="84"/>
      <c r="H8" s="84"/>
      <c r="I8" s="84"/>
      <c r="J8" s="84"/>
      <c r="K8" s="1"/>
      <c r="L8" s="1"/>
      <c r="M8" s="1"/>
    </row>
    <row r="9" spans="1:13" ht="12.75">
      <c r="A9" s="84" t="s">
        <v>76</v>
      </c>
      <c r="B9" s="84"/>
      <c r="C9" s="84"/>
      <c r="D9" s="84"/>
      <c r="E9" s="84"/>
      <c r="F9" s="84"/>
      <c r="G9" s="84"/>
      <c r="H9" s="84"/>
      <c r="I9" s="84"/>
      <c r="J9" s="84"/>
      <c r="K9" s="1"/>
      <c r="L9" s="1"/>
      <c r="M9" s="1"/>
    </row>
    <row r="10" spans="1:13" ht="12.75">
      <c r="A10" s="84" t="s">
        <v>5</v>
      </c>
      <c r="B10" s="84"/>
      <c r="C10" s="84"/>
      <c r="D10" s="84"/>
      <c r="E10" s="84"/>
      <c r="F10" s="84"/>
      <c r="G10" s="84"/>
      <c r="H10" s="84"/>
      <c r="I10" s="84"/>
      <c r="J10" s="84"/>
      <c r="K10" s="1"/>
      <c r="L10" s="1"/>
      <c r="M10" s="1"/>
    </row>
    <row r="11" spans="1:13" ht="12.75">
      <c r="A11" s="84" t="s">
        <v>89</v>
      </c>
      <c r="B11" s="84"/>
      <c r="C11" s="84"/>
      <c r="D11" s="84"/>
      <c r="E11" s="84"/>
      <c r="F11" s="70"/>
      <c r="G11" s="70"/>
      <c r="H11" s="70"/>
      <c r="I11" s="70"/>
      <c r="J11" s="70"/>
      <c r="K11" s="1"/>
      <c r="L11" s="1"/>
      <c r="M11" s="1"/>
    </row>
    <row r="12" spans="1:13" ht="12.75">
      <c r="A12" s="84" t="s">
        <v>88</v>
      </c>
      <c r="B12" s="84"/>
      <c r="C12" s="84"/>
      <c r="D12" s="84"/>
      <c r="E12" s="84"/>
      <c r="F12" s="84"/>
      <c r="G12" s="84"/>
      <c r="H12" s="84"/>
      <c r="I12" s="84"/>
      <c r="J12" s="84"/>
      <c r="K12" s="1"/>
      <c r="L12" s="1"/>
      <c r="M12" s="1"/>
    </row>
    <row r="13" spans="1:10" ht="12.75">
      <c r="A13" s="84" t="s">
        <v>77</v>
      </c>
      <c r="B13" s="84"/>
      <c r="C13" s="84"/>
      <c r="D13" s="84"/>
      <c r="E13" s="84"/>
      <c r="F13" s="84"/>
      <c r="G13" s="84"/>
      <c r="H13" s="84"/>
      <c r="I13" s="84"/>
      <c r="J13" s="84"/>
    </row>
    <row r="14" spans="1:10" ht="24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96.75" customHeight="1">
      <c r="A15" s="78" t="s">
        <v>7</v>
      </c>
      <c r="B15" s="81" t="s">
        <v>78</v>
      </c>
      <c r="C15" s="78" t="s">
        <v>14</v>
      </c>
      <c r="D15" s="78"/>
      <c r="E15" s="78"/>
      <c r="F15" s="47"/>
      <c r="G15" s="48"/>
      <c r="H15" s="47"/>
      <c r="I15" s="47"/>
      <c r="J15" s="47"/>
    </row>
    <row r="16" spans="1:10" ht="83.25" customHeight="1">
      <c r="A16" s="78"/>
      <c r="B16" s="81"/>
      <c r="C16" s="4" t="s">
        <v>79</v>
      </c>
      <c r="D16" s="4" t="s">
        <v>80</v>
      </c>
      <c r="E16" s="4" t="s">
        <v>81</v>
      </c>
      <c r="F16" s="47"/>
      <c r="G16" s="48"/>
      <c r="H16" s="46"/>
      <c r="I16" s="46"/>
      <c r="J16" s="46"/>
    </row>
    <row r="17" spans="1:10" ht="25.5" customHeight="1">
      <c r="A17" s="5"/>
      <c r="B17" s="86" t="s">
        <v>39</v>
      </c>
      <c r="C17" s="87"/>
      <c r="D17" s="87"/>
      <c r="E17" s="88"/>
      <c r="F17" s="49"/>
      <c r="G17" s="92"/>
      <c r="H17" s="92"/>
      <c r="I17" s="92"/>
      <c r="J17" s="92"/>
    </row>
    <row r="18" spans="1:10" ht="15" customHeight="1">
      <c r="A18" s="36">
        <v>1</v>
      </c>
      <c r="B18" s="11" t="s">
        <v>82</v>
      </c>
      <c r="C18" s="61">
        <v>102350</v>
      </c>
      <c r="D18" s="62">
        <v>8000</v>
      </c>
      <c r="E18" s="61">
        <f>C18+D18</f>
        <v>110350</v>
      </c>
      <c r="F18" s="46"/>
      <c r="G18" s="43"/>
      <c r="H18" s="39"/>
      <c r="I18" s="40"/>
      <c r="J18" s="39"/>
    </row>
    <row r="19" spans="1:10" ht="15" customHeight="1">
      <c r="A19" s="36">
        <v>2</v>
      </c>
      <c r="B19" s="63" t="s">
        <v>15</v>
      </c>
      <c r="C19" s="61">
        <v>33900</v>
      </c>
      <c r="D19" s="62">
        <v>1000</v>
      </c>
      <c r="E19" s="61">
        <f aca="true" t="shared" si="0" ref="E19:E30">C19+D19</f>
        <v>34900</v>
      </c>
      <c r="F19" s="46"/>
      <c r="G19" s="38"/>
      <c r="H19" s="39"/>
      <c r="I19" s="40"/>
      <c r="J19" s="39"/>
    </row>
    <row r="20" spans="1:10" ht="15" customHeight="1">
      <c r="A20" s="37">
        <v>3</v>
      </c>
      <c r="B20" s="63" t="s">
        <v>16</v>
      </c>
      <c r="C20" s="61">
        <v>115700</v>
      </c>
      <c r="D20" s="62">
        <v>45000</v>
      </c>
      <c r="E20" s="61">
        <f t="shared" si="0"/>
        <v>160700</v>
      </c>
      <c r="F20" s="50"/>
      <c r="G20" s="38"/>
      <c r="H20" s="39"/>
      <c r="I20" s="40"/>
      <c r="J20" s="39"/>
    </row>
    <row r="21" spans="1:10" ht="15" customHeight="1">
      <c r="A21" s="36">
        <v>4</v>
      </c>
      <c r="B21" s="63" t="s">
        <v>17</v>
      </c>
      <c r="C21" s="61">
        <v>60400</v>
      </c>
      <c r="D21" s="62">
        <v>24725</v>
      </c>
      <c r="E21" s="61">
        <f t="shared" si="0"/>
        <v>85125</v>
      </c>
      <c r="F21" s="46"/>
      <c r="G21" s="38"/>
      <c r="H21" s="39"/>
      <c r="I21" s="40"/>
      <c r="J21" s="39"/>
    </row>
    <row r="22" spans="1:10" ht="15" customHeight="1">
      <c r="A22" s="37">
        <v>5</v>
      </c>
      <c r="B22" s="63" t="s">
        <v>31</v>
      </c>
      <c r="C22" s="61">
        <v>18351.16</v>
      </c>
      <c r="D22" s="62">
        <v>6681</v>
      </c>
      <c r="E22" s="61">
        <f t="shared" si="0"/>
        <v>25032.16</v>
      </c>
      <c r="F22" s="50"/>
      <c r="G22" s="38"/>
      <c r="H22" s="39"/>
      <c r="I22" s="40"/>
      <c r="J22" s="39"/>
    </row>
    <row r="23" spans="1:10" ht="15" customHeight="1">
      <c r="A23" s="36">
        <v>6</v>
      </c>
      <c r="B23" s="63" t="s">
        <v>18</v>
      </c>
      <c r="C23" s="61">
        <v>73000</v>
      </c>
      <c r="D23" s="62">
        <v>9000</v>
      </c>
      <c r="E23" s="61">
        <f t="shared" si="0"/>
        <v>82000</v>
      </c>
      <c r="F23" s="46"/>
      <c r="G23" s="38"/>
      <c r="H23" s="39"/>
      <c r="I23" s="40"/>
      <c r="J23" s="39"/>
    </row>
    <row r="24" spans="1:10" ht="15" customHeight="1">
      <c r="A24" s="37">
        <v>7</v>
      </c>
      <c r="B24" s="63" t="s">
        <v>19</v>
      </c>
      <c r="C24" s="61">
        <v>153849.22</v>
      </c>
      <c r="D24" s="73">
        <v>88382</v>
      </c>
      <c r="E24" s="61">
        <f>C24+D24</f>
        <v>242231.22</v>
      </c>
      <c r="F24" s="50"/>
      <c r="G24" s="38"/>
      <c r="H24" s="39"/>
      <c r="I24" s="39"/>
      <c r="J24" s="39"/>
    </row>
    <row r="25" spans="1:10" ht="15" customHeight="1">
      <c r="A25" s="36">
        <v>8</v>
      </c>
      <c r="B25" s="63" t="s">
        <v>20</v>
      </c>
      <c r="C25" s="61">
        <v>12389.24</v>
      </c>
      <c r="D25" s="74">
        <v>0</v>
      </c>
      <c r="E25" s="61">
        <f t="shared" si="0"/>
        <v>12389.24</v>
      </c>
      <c r="F25" s="46"/>
      <c r="G25" s="38"/>
      <c r="H25" s="39"/>
      <c r="I25" s="40"/>
      <c r="J25" s="39"/>
    </row>
    <row r="26" spans="1:10" ht="15" customHeight="1">
      <c r="A26" s="37">
        <v>9</v>
      </c>
      <c r="B26" s="63" t="s">
        <v>21</v>
      </c>
      <c r="C26" s="61">
        <v>192230</v>
      </c>
      <c r="D26" s="62">
        <v>35000</v>
      </c>
      <c r="E26" s="61">
        <f t="shared" si="0"/>
        <v>227230</v>
      </c>
      <c r="F26" s="50"/>
      <c r="G26" s="38"/>
      <c r="H26" s="39"/>
      <c r="I26" s="40"/>
      <c r="J26" s="39"/>
    </row>
    <row r="27" spans="1:10" ht="15" customHeight="1">
      <c r="A27" s="36">
        <v>10</v>
      </c>
      <c r="B27" s="63" t="s">
        <v>22</v>
      </c>
      <c r="C27" s="61">
        <v>98900</v>
      </c>
      <c r="D27" s="62">
        <v>20000</v>
      </c>
      <c r="E27" s="61">
        <f t="shared" si="0"/>
        <v>118900</v>
      </c>
      <c r="F27" s="46"/>
      <c r="G27" s="38"/>
      <c r="H27" s="39"/>
      <c r="I27" s="40"/>
      <c r="J27" s="39"/>
    </row>
    <row r="28" spans="1:10" ht="15" customHeight="1">
      <c r="A28" s="37">
        <v>11</v>
      </c>
      <c r="B28" s="63" t="s">
        <v>23</v>
      </c>
      <c r="C28" s="61">
        <v>217450</v>
      </c>
      <c r="D28" s="62">
        <v>5000</v>
      </c>
      <c r="E28" s="61">
        <f t="shared" si="0"/>
        <v>222450</v>
      </c>
      <c r="F28" s="50"/>
      <c r="G28" s="38"/>
      <c r="H28" s="39"/>
      <c r="I28" s="40"/>
      <c r="J28" s="39"/>
    </row>
    <row r="29" spans="1:10" ht="15" customHeight="1">
      <c r="A29" s="37">
        <v>12</v>
      </c>
      <c r="B29" s="63" t="s">
        <v>24</v>
      </c>
      <c r="C29" s="61">
        <v>52096</v>
      </c>
      <c r="D29" s="64">
        <v>0</v>
      </c>
      <c r="E29" s="61">
        <f t="shared" si="0"/>
        <v>52096</v>
      </c>
      <c r="F29" s="50"/>
      <c r="G29" s="38"/>
      <c r="H29" s="39"/>
      <c r="I29" s="40"/>
      <c r="J29" s="39"/>
    </row>
    <row r="30" spans="1:10" ht="15" customHeight="1">
      <c r="A30" s="36">
        <v>13</v>
      </c>
      <c r="B30" s="63" t="s">
        <v>25</v>
      </c>
      <c r="C30" s="61">
        <v>65000</v>
      </c>
      <c r="D30" s="62">
        <v>1330000</v>
      </c>
      <c r="E30" s="61">
        <f t="shared" si="0"/>
        <v>1395000</v>
      </c>
      <c r="F30" s="46"/>
      <c r="G30" s="38"/>
      <c r="H30" s="39"/>
      <c r="I30" s="40"/>
      <c r="J30" s="39"/>
    </row>
    <row r="31" spans="1:10" ht="32.25" customHeight="1">
      <c r="A31" s="36"/>
      <c r="B31" s="86" t="s">
        <v>56</v>
      </c>
      <c r="C31" s="87"/>
      <c r="D31" s="87"/>
      <c r="E31" s="88"/>
      <c r="F31" s="46"/>
      <c r="G31" s="41"/>
      <c r="H31" s="41"/>
      <c r="I31" s="41"/>
      <c r="J31" s="41"/>
    </row>
    <row r="32" spans="1:10" ht="15" customHeight="1">
      <c r="A32" s="36">
        <v>14</v>
      </c>
      <c r="B32" s="63" t="s">
        <v>30</v>
      </c>
      <c r="C32" s="61">
        <v>61600</v>
      </c>
      <c r="D32" s="62">
        <v>4000</v>
      </c>
      <c r="E32" s="61">
        <f>C32+D32</f>
        <v>65600</v>
      </c>
      <c r="F32" s="46"/>
      <c r="G32" s="38"/>
      <c r="H32" s="39"/>
      <c r="I32" s="40"/>
      <c r="J32" s="39"/>
    </row>
    <row r="33" spans="1:10" ht="30" customHeight="1">
      <c r="A33" s="36"/>
      <c r="B33" s="86" t="s">
        <v>40</v>
      </c>
      <c r="C33" s="87"/>
      <c r="D33" s="87"/>
      <c r="E33" s="88"/>
      <c r="F33" s="46"/>
      <c r="G33" s="42"/>
      <c r="H33" s="42"/>
      <c r="I33" s="42"/>
      <c r="J33" s="42"/>
    </row>
    <row r="34" spans="1:10" ht="15" customHeight="1">
      <c r="A34" s="37">
        <v>15</v>
      </c>
      <c r="B34" s="11" t="s">
        <v>26</v>
      </c>
      <c r="C34" s="65">
        <v>0</v>
      </c>
      <c r="D34" s="66">
        <v>4000</v>
      </c>
      <c r="E34" s="61">
        <f>C34+D34</f>
        <v>4000</v>
      </c>
      <c r="F34" s="50"/>
      <c r="G34" s="43"/>
      <c r="H34" s="40"/>
      <c r="I34" s="40"/>
      <c r="J34" s="39"/>
    </row>
    <row r="35" spans="1:10" ht="15" customHeight="1">
      <c r="A35" s="36">
        <v>16</v>
      </c>
      <c r="B35" s="11" t="s">
        <v>27</v>
      </c>
      <c r="C35" s="10">
        <v>404919.45</v>
      </c>
      <c r="D35" s="66">
        <v>50000</v>
      </c>
      <c r="E35" s="61">
        <f>C35+D35</f>
        <v>454919.45</v>
      </c>
      <c r="F35" s="46"/>
      <c r="G35" s="43"/>
      <c r="H35" s="40"/>
      <c r="I35" s="40"/>
      <c r="J35" s="39"/>
    </row>
    <row r="36" spans="1:10" ht="15" customHeight="1">
      <c r="A36" s="37">
        <v>17</v>
      </c>
      <c r="B36" s="11" t="s">
        <v>28</v>
      </c>
      <c r="C36" s="10">
        <v>227361.5</v>
      </c>
      <c r="D36" s="66">
        <v>455000</v>
      </c>
      <c r="E36" s="61">
        <f>C36+D36</f>
        <v>682361.5</v>
      </c>
      <c r="F36" s="50"/>
      <c r="G36" s="43"/>
      <c r="H36" s="40"/>
      <c r="I36" s="40"/>
      <c r="J36" s="39"/>
    </row>
    <row r="37" spans="1:10" ht="15" customHeight="1">
      <c r="A37" s="36">
        <v>18</v>
      </c>
      <c r="B37" s="11" t="s">
        <v>29</v>
      </c>
      <c r="C37" s="10">
        <v>74290</v>
      </c>
      <c r="D37" s="66">
        <v>15000</v>
      </c>
      <c r="E37" s="61">
        <f>C37+D37</f>
        <v>89290</v>
      </c>
      <c r="F37" s="46"/>
      <c r="G37" s="43"/>
      <c r="H37" s="40"/>
      <c r="I37" s="40"/>
      <c r="J37" s="39"/>
    </row>
    <row r="38" spans="1:10" ht="30.75" customHeight="1">
      <c r="A38" s="36"/>
      <c r="B38" s="86" t="s">
        <v>46</v>
      </c>
      <c r="C38" s="87"/>
      <c r="D38" s="87"/>
      <c r="E38" s="88"/>
      <c r="F38" s="46"/>
      <c r="G38" s="41"/>
      <c r="H38" s="41"/>
      <c r="I38" s="41"/>
      <c r="J38" s="41"/>
    </row>
    <row r="39" spans="1:10" ht="15" customHeight="1">
      <c r="A39" s="37">
        <v>15</v>
      </c>
      <c r="B39" s="11" t="s">
        <v>26</v>
      </c>
      <c r="C39" s="65">
        <v>0</v>
      </c>
      <c r="D39" s="66">
        <v>0</v>
      </c>
      <c r="E39" s="61">
        <f>C39+D39</f>
        <v>0</v>
      </c>
      <c r="F39" s="50"/>
      <c r="G39" s="43"/>
      <c r="H39" s="40"/>
      <c r="I39" s="40"/>
      <c r="J39" s="39"/>
    </row>
    <row r="40" spans="1:10" ht="15" customHeight="1">
      <c r="A40" s="36">
        <v>16</v>
      </c>
      <c r="B40" s="11" t="s">
        <v>27</v>
      </c>
      <c r="C40" s="10">
        <v>0</v>
      </c>
      <c r="D40" s="66">
        <v>0</v>
      </c>
      <c r="E40" s="61">
        <f>C40+D40</f>
        <v>0</v>
      </c>
      <c r="F40" s="46"/>
      <c r="G40" s="43"/>
      <c r="H40" s="40"/>
      <c r="I40" s="40"/>
      <c r="J40" s="39"/>
    </row>
    <row r="41" spans="1:10" ht="15" customHeight="1">
      <c r="A41" s="37">
        <v>17</v>
      </c>
      <c r="B41" s="11" t="s">
        <v>28</v>
      </c>
      <c r="C41" s="10">
        <v>0</v>
      </c>
      <c r="D41" s="66">
        <v>0</v>
      </c>
      <c r="E41" s="61">
        <f>C41+D41</f>
        <v>0</v>
      </c>
      <c r="F41" s="50"/>
      <c r="G41" s="43"/>
      <c r="H41" s="40"/>
      <c r="I41" s="40"/>
      <c r="J41" s="39"/>
    </row>
    <row r="42" spans="1:10" ht="15" customHeight="1">
      <c r="A42" s="36">
        <v>18</v>
      </c>
      <c r="B42" s="11" t="s">
        <v>29</v>
      </c>
      <c r="C42" s="10">
        <v>0</v>
      </c>
      <c r="D42" s="66">
        <v>0</v>
      </c>
      <c r="E42" s="61">
        <f>C42+D42</f>
        <v>0</v>
      </c>
      <c r="F42" s="46"/>
      <c r="G42" s="43"/>
      <c r="H42" s="40"/>
      <c r="I42" s="40"/>
      <c r="J42" s="39"/>
    </row>
    <row r="43" spans="1:10" ht="33.75" customHeight="1">
      <c r="A43" s="36"/>
      <c r="B43" s="86" t="s">
        <v>51</v>
      </c>
      <c r="C43" s="87"/>
      <c r="D43" s="87"/>
      <c r="E43" s="88"/>
      <c r="F43" s="46"/>
      <c r="G43" s="41"/>
      <c r="H43" s="41"/>
      <c r="I43" s="41"/>
      <c r="J43" s="41"/>
    </row>
    <row r="44" spans="1:10" ht="15" customHeight="1">
      <c r="A44" s="37">
        <v>19</v>
      </c>
      <c r="B44" s="11" t="s">
        <v>60</v>
      </c>
      <c r="C44" s="10">
        <v>0</v>
      </c>
      <c r="D44" s="66">
        <v>2000</v>
      </c>
      <c r="E44" s="61">
        <f>D44+C44</f>
        <v>2000</v>
      </c>
      <c r="F44" s="50"/>
      <c r="G44" s="43"/>
      <c r="H44" s="40"/>
      <c r="I44" s="40"/>
      <c r="J44" s="39"/>
    </row>
    <row r="45" spans="1:10" ht="19.5" customHeight="1">
      <c r="A45" s="36"/>
      <c r="B45" s="86" t="s">
        <v>45</v>
      </c>
      <c r="C45" s="87"/>
      <c r="D45" s="87"/>
      <c r="E45" s="88"/>
      <c r="F45" s="46"/>
      <c r="G45" s="41"/>
      <c r="H45" s="41"/>
      <c r="I45" s="41"/>
      <c r="J45" s="41"/>
    </row>
    <row r="46" spans="1:10" ht="15" customHeight="1">
      <c r="A46" s="37">
        <v>19</v>
      </c>
      <c r="B46" s="11" t="s">
        <v>60</v>
      </c>
      <c r="C46" s="10">
        <v>0</v>
      </c>
      <c r="D46" s="66">
        <v>0</v>
      </c>
      <c r="E46" s="61">
        <f>D46+C46</f>
        <v>0</v>
      </c>
      <c r="F46" s="50"/>
      <c r="G46" s="43"/>
      <c r="H46" s="40"/>
      <c r="I46" s="40"/>
      <c r="J46" s="39"/>
    </row>
    <row r="47" spans="1:10" ht="30.75" customHeight="1">
      <c r="A47" s="9"/>
      <c r="B47" s="86" t="s">
        <v>54</v>
      </c>
      <c r="C47" s="87"/>
      <c r="D47" s="87"/>
      <c r="E47" s="88"/>
      <c r="F47" s="50"/>
      <c r="G47" s="41"/>
      <c r="H47" s="41"/>
      <c r="I47" s="41"/>
      <c r="J47" s="41"/>
    </row>
    <row r="48" spans="1:10" ht="15" customHeight="1">
      <c r="A48" s="4">
        <v>20</v>
      </c>
      <c r="B48" s="11" t="s">
        <v>32</v>
      </c>
      <c r="C48" s="10">
        <v>190479</v>
      </c>
      <c r="D48" s="10">
        <v>33880</v>
      </c>
      <c r="E48" s="61">
        <f>D48+C48</f>
        <v>224359</v>
      </c>
      <c r="F48" s="46"/>
      <c r="G48" s="43"/>
      <c r="H48" s="40"/>
      <c r="I48" s="40"/>
      <c r="J48" s="39"/>
    </row>
    <row r="49" spans="1:10" ht="29.25" customHeight="1">
      <c r="A49" s="9"/>
      <c r="B49" s="86" t="s">
        <v>55</v>
      </c>
      <c r="C49" s="87"/>
      <c r="D49" s="87"/>
      <c r="E49" s="88"/>
      <c r="F49" s="50"/>
      <c r="G49" s="41"/>
      <c r="H49" s="41"/>
      <c r="I49" s="41"/>
      <c r="J49" s="41"/>
    </row>
    <row r="50" spans="1:10" ht="15" customHeight="1">
      <c r="A50" s="4">
        <v>20</v>
      </c>
      <c r="B50" s="11" t="s">
        <v>32</v>
      </c>
      <c r="C50" s="10">
        <v>203076</v>
      </c>
      <c r="D50" s="10">
        <v>36120</v>
      </c>
      <c r="E50" s="61">
        <f>D50+C50</f>
        <v>239196</v>
      </c>
      <c r="F50" s="46"/>
      <c r="G50" s="43"/>
      <c r="H50" s="40"/>
      <c r="I50" s="40"/>
      <c r="J50" s="39"/>
    </row>
    <row r="51" spans="1:10" ht="19.5" customHeight="1">
      <c r="A51" s="6"/>
      <c r="B51" s="86" t="s">
        <v>53</v>
      </c>
      <c r="C51" s="87"/>
      <c r="D51" s="87"/>
      <c r="E51" s="88"/>
      <c r="F51" s="43"/>
      <c r="G51" s="41"/>
      <c r="H51" s="41"/>
      <c r="I51" s="41"/>
      <c r="J51" s="41"/>
    </row>
    <row r="52" spans="1:10" ht="15" customHeight="1">
      <c r="A52" s="9">
        <v>21</v>
      </c>
      <c r="B52" s="11" t="s">
        <v>58</v>
      </c>
      <c r="C52" s="10">
        <v>2230</v>
      </c>
      <c r="D52" s="10">
        <v>2000</v>
      </c>
      <c r="E52" s="61">
        <f>C52+D52</f>
        <v>4230</v>
      </c>
      <c r="F52" s="50"/>
      <c r="G52" s="43"/>
      <c r="H52" s="40"/>
      <c r="I52" s="40"/>
      <c r="J52" s="39"/>
    </row>
    <row r="53" spans="1:10" ht="19.5" customHeight="1">
      <c r="A53" s="6"/>
      <c r="B53" s="86" t="s">
        <v>83</v>
      </c>
      <c r="C53" s="87"/>
      <c r="D53" s="87"/>
      <c r="E53" s="88"/>
      <c r="F53" s="43"/>
      <c r="G53" s="41"/>
      <c r="H53" s="41"/>
      <c r="I53" s="41"/>
      <c r="J53" s="41"/>
    </row>
    <row r="54" spans="1:10" ht="15" customHeight="1">
      <c r="A54" s="4">
        <v>22</v>
      </c>
      <c r="B54" s="11" t="s">
        <v>57</v>
      </c>
      <c r="C54" s="10">
        <v>0</v>
      </c>
      <c r="D54" s="10">
        <v>1000</v>
      </c>
      <c r="E54" s="61">
        <f>C54+D54</f>
        <v>1000</v>
      </c>
      <c r="F54" s="46"/>
      <c r="G54" s="43"/>
      <c r="H54" s="40"/>
      <c r="I54" s="40"/>
      <c r="J54" s="39"/>
    </row>
    <row r="55" spans="1:10" ht="30" customHeight="1">
      <c r="A55" s="4"/>
      <c r="B55" s="79" t="s">
        <v>50</v>
      </c>
      <c r="C55" s="79"/>
      <c r="D55" s="79"/>
      <c r="E55" s="79"/>
      <c r="F55" s="46"/>
      <c r="G55" s="41"/>
      <c r="H55" s="41"/>
      <c r="I55" s="41"/>
      <c r="J55" s="41"/>
    </row>
    <row r="56" spans="1:10" ht="15" customHeight="1">
      <c r="A56" s="9">
        <v>23</v>
      </c>
      <c r="B56" s="11" t="s">
        <v>33</v>
      </c>
      <c r="C56" s="10">
        <v>198900</v>
      </c>
      <c r="D56" s="10">
        <v>25000</v>
      </c>
      <c r="E56" s="61">
        <f>C56+D56</f>
        <v>223900</v>
      </c>
      <c r="F56" s="50"/>
      <c r="G56" s="43"/>
      <c r="H56" s="40"/>
      <c r="I56" s="40"/>
      <c r="J56" s="39"/>
    </row>
    <row r="57" spans="1:10" ht="30.75" customHeight="1">
      <c r="A57" s="9"/>
      <c r="B57" s="86" t="s">
        <v>84</v>
      </c>
      <c r="C57" s="87"/>
      <c r="D57" s="87"/>
      <c r="E57" s="88"/>
      <c r="F57" s="50"/>
      <c r="G57" s="42"/>
      <c r="H57" s="42"/>
      <c r="I57" s="42"/>
      <c r="J57" s="42"/>
    </row>
    <row r="58" spans="1:10" ht="15" customHeight="1">
      <c r="A58" s="4">
        <v>24</v>
      </c>
      <c r="B58" s="11" t="s">
        <v>59</v>
      </c>
      <c r="C58" s="61">
        <f>C59+C60</f>
        <v>28415.26</v>
      </c>
      <c r="D58" s="61">
        <f>D59+D60</f>
        <v>5000</v>
      </c>
      <c r="E58" s="61">
        <f>E59+E60</f>
        <v>33415.259999999995</v>
      </c>
      <c r="F58" s="46"/>
      <c r="G58" s="43"/>
      <c r="H58" s="40"/>
      <c r="I58" s="44"/>
      <c r="J58" s="39"/>
    </row>
    <row r="59" spans="1:10" ht="15" customHeight="1">
      <c r="A59" s="4"/>
      <c r="B59" s="11" t="s">
        <v>65</v>
      </c>
      <c r="C59" s="10">
        <v>28415.26</v>
      </c>
      <c r="D59" s="10">
        <v>5000</v>
      </c>
      <c r="E59" s="61">
        <f>C59+D59</f>
        <v>33415.259999999995</v>
      </c>
      <c r="F59" s="46"/>
      <c r="G59" s="43"/>
      <c r="H59" s="40"/>
      <c r="I59" s="44"/>
      <c r="J59" s="39"/>
    </row>
    <row r="60" spans="1:10" ht="15" customHeight="1">
      <c r="A60" s="4"/>
      <c r="B60" s="11" t="s">
        <v>62</v>
      </c>
      <c r="C60" s="10">
        <v>0</v>
      </c>
      <c r="D60" s="10">
        <v>0</v>
      </c>
      <c r="E60" s="61">
        <f>C60+D60</f>
        <v>0</v>
      </c>
      <c r="F60" s="46"/>
      <c r="G60" s="43"/>
      <c r="H60" s="40"/>
      <c r="I60" s="44"/>
      <c r="J60" s="39"/>
    </row>
    <row r="61" spans="1:10" ht="15" customHeight="1">
      <c r="A61" s="9">
        <v>25</v>
      </c>
      <c r="B61" s="11" t="s">
        <v>34</v>
      </c>
      <c r="C61" s="61">
        <f>C62+C63</f>
        <v>249150</v>
      </c>
      <c r="D61" s="61">
        <f>D62+D63</f>
        <v>3000</v>
      </c>
      <c r="E61" s="61">
        <f>E62+E63</f>
        <v>252150</v>
      </c>
      <c r="F61" s="50"/>
      <c r="G61" s="43"/>
      <c r="H61" s="40"/>
      <c r="I61" s="44"/>
      <c r="J61" s="39"/>
    </row>
    <row r="62" spans="1:10" ht="15" customHeight="1">
      <c r="A62" s="9"/>
      <c r="B62" s="11" t="s">
        <v>65</v>
      </c>
      <c r="C62" s="10">
        <v>249150</v>
      </c>
      <c r="D62" s="10">
        <v>3000</v>
      </c>
      <c r="E62" s="61">
        <f>C62+D62</f>
        <v>252150</v>
      </c>
      <c r="F62" s="50"/>
      <c r="G62" s="43"/>
      <c r="H62" s="40"/>
      <c r="I62" s="44"/>
      <c r="J62" s="39"/>
    </row>
    <row r="63" spans="1:10" ht="15" customHeight="1">
      <c r="A63" s="9"/>
      <c r="B63" s="11" t="s">
        <v>62</v>
      </c>
      <c r="C63" s="10">
        <v>0</v>
      </c>
      <c r="D63" s="10">
        <v>0</v>
      </c>
      <c r="E63" s="61">
        <f>C63+D63</f>
        <v>0</v>
      </c>
      <c r="F63" s="50"/>
      <c r="G63" s="43"/>
      <c r="H63" s="40"/>
      <c r="I63" s="40"/>
      <c r="J63" s="39"/>
    </row>
    <row r="64" spans="1:13" ht="19.5" customHeight="1">
      <c r="A64" s="9"/>
      <c r="B64" s="89" t="s">
        <v>48</v>
      </c>
      <c r="C64" s="90"/>
      <c r="D64" s="90"/>
      <c r="E64" s="91"/>
      <c r="F64" s="50"/>
      <c r="G64" s="45"/>
      <c r="H64" s="45"/>
      <c r="I64" s="45"/>
      <c r="J64" s="45"/>
      <c r="L64" s="34"/>
      <c r="M64" s="35"/>
    </row>
    <row r="65" spans="1:12" ht="15" customHeight="1">
      <c r="A65" s="4">
        <v>24</v>
      </c>
      <c r="B65" s="11" t="s">
        <v>59</v>
      </c>
      <c r="C65" s="10">
        <v>0</v>
      </c>
      <c r="D65" s="10">
        <v>0</v>
      </c>
      <c r="E65" s="61">
        <f>C65+D65</f>
        <v>0</v>
      </c>
      <c r="F65" s="46"/>
      <c r="G65" s="43"/>
      <c r="H65" s="40"/>
      <c r="I65" s="40"/>
      <c r="J65" s="39"/>
      <c r="L65" s="34"/>
    </row>
    <row r="66" spans="1:12" ht="15" customHeight="1">
      <c r="A66" s="9">
        <v>25</v>
      </c>
      <c r="B66" s="11" t="s">
        <v>34</v>
      </c>
      <c r="C66" s="10">
        <f>C67+C68</f>
        <v>0</v>
      </c>
      <c r="D66" s="10">
        <f>D67+D68</f>
        <v>0</v>
      </c>
      <c r="E66" s="61">
        <f>C66+D66</f>
        <v>0</v>
      </c>
      <c r="F66" s="50"/>
      <c r="G66" s="43"/>
      <c r="H66" s="40"/>
      <c r="I66" s="40"/>
      <c r="J66" s="39"/>
      <c r="L66" s="34"/>
    </row>
    <row r="67" spans="1:5" ht="12.75">
      <c r="A67" s="51"/>
      <c r="B67" s="11" t="s">
        <v>65</v>
      </c>
      <c r="C67" s="10">
        <v>0</v>
      </c>
      <c r="D67" s="10">
        <v>0</v>
      </c>
      <c r="E67" s="61">
        <f>C67+D67</f>
        <v>0</v>
      </c>
    </row>
    <row r="68" spans="1:5" ht="12.75">
      <c r="A68" s="52"/>
      <c r="B68" s="11" t="s">
        <v>62</v>
      </c>
      <c r="C68" s="10">
        <v>0</v>
      </c>
      <c r="D68" s="10">
        <v>0</v>
      </c>
      <c r="E68" s="61">
        <f>C68+D68</f>
        <v>0</v>
      </c>
    </row>
    <row r="69" ht="12">
      <c r="A69" s="2"/>
    </row>
    <row r="70" ht="12">
      <c r="A70" s="2"/>
    </row>
    <row r="71" ht="12">
      <c r="A71" s="2"/>
    </row>
    <row r="73" spans="1:3" ht="12.75">
      <c r="A73" s="3" t="s">
        <v>93</v>
      </c>
      <c r="B73" s="3"/>
      <c r="C73" s="3"/>
    </row>
    <row r="74" spans="1:5" ht="12.75">
      <c r="A74" s="53" t="s">
        <v>91</v>
      </c>
      <c r="E74" s="54" t="s">
        <v>87</v>
      </c>
    </row>
    <row r="76" spans="1:5" ht="12.75">
      <c r="A76" s="3"/>
      <c r="B76" s="3"/>
      <c r="C76" s="3"/>
      <c r="D76" s="3"/>
      <c r="E76" s="3"/>
    </row>
    <row r="79" ht="12.75">
      <c r="A79" s="3"/>
    </row>
    <row r="80" ht="12.75">
      <c r="A80" s="3"/>
    </row>
  </sheetData>
  <sheetProtection/>
  <mergeCells count="28">
    <mergeCell ref="F8:J8"/>
    <mergeCell ref="A8:E8"/>
    <mergeCell ref="A15:A16"/>
    <mergeCell ref="B15:B16"/>
    <mergeCell ref="C15:E15"/>
    <mergeCell ref="A9:E9"/>
    <mergeCell ref="F9:J9"/>
    <mergeCell ref="A13:E13"/>
    <mergeCell ref="G17:J17"/>
    <mergeCell ref="F13:J13"/>
    <mergeCell ref="B45:E45"/>
    <mergeCell ref="A10:E10"/>
    <mergeCell ref="F10:J10"/>
    <mergeCell ref="A12:E12"/>
    <mergeCell ref="F12:J12"/>
    <mergeCell ref="B31:E31"/>
    <mergeCell ref="B33:E33"/>
    <mergeCell ref="B38:E38"/>
    <mergeCell ref="B43:E43"/>
    <mergeCell ref="A11:E11"/>
    <mergeCell ref="B64:E64"/>
    <mergeCell ref="B55:E55"/>
    <mergeCell ref="B57:E57"/>
    <mergeCell ref="B49:E49"/>
    <mergeCell ref="B51:E51"/>
    <mergeCell ref="B53:E53"/>
    <mergeCell ref="B47:E47"/>
    <mergeCell ref="B17:E17"/>
  </mergeCells>
  <printOptions/>
  <pageMargins left="1.3779527559055118" right="0.3937007874015748" top="0.7874015748031497" bottom="1.1811023622047245" header="0.2755905511811024" footer="0.35433070866141736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Бахирева Мария</cp:lastModifiedBy>
  <cp:lastPrinted>2014-11-10T06:46:35Z</cp:lastPrinted>
  <dcterms:created xsi:type="dcterms:W3CDTF">2012-07-02T11:45:50Z</dcterms:created>
  <dcterms:modified xsi:type="dcterms:W3CDTF">2014-12-18T05:33:28Z</dcterms:modified>
  <cp:category/>
  <cp:version/>
  <cp:contentType/>
  <cp:contentStatus/>
</cp:coreProperties>
</file>