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<sst xmlns="http://schemas.openxmlformats.org/spreadsheetml/2006/main" count="330" uniqueCount="165">
  <si>
    <t>Примечания</t>
  </si>
  <si>
    <t>Муниципальное образование</t>
  </si>
  <si>
    <t>Городское / сельское поселение</t>
  </si>
  <si>
    <t>Информационные стенды (шт.)</t>
  </si>
  <si>
    <t>Волоколамск г.п.</t>
  </si>
  <si>
    <t>Всего</t>
  </si>
  <si>
    <t>Бюджет ОМСУ</t>
  </si>
  <si>
    <t>Внебюджетные источники</t>
  </si>
  <si>
    <t xml:space="preserve"> ДИП (шт.)</t>
  </si>
  <si>
    <t>Площадки для ТБО (шт.)</t>
  </si>
  <si>
    <t>Адрес</t>
  </si>
  <si>
    <t>Всего дворов (инвентаризация)</t>
  </si>
  <si>
    <t>Иные виды элементов</t>
  </si>
  <si>
    <t>Адрес дворовой территории, запланированной к комплексному благоустройству в 2016 году</t>
  </si>
  <si>
    <t>Создание новой</t>
  </si>
  <si>
    <t>№ 
п/п</t>
  </si>
  <si>
    <t>Создание новых</t>
  </si>
  <si>
    <t>Повышение качественного состояния существующих</t>
  </si>
  <si>
    <t>Повышение качественного состояния существующей</t>
  </si>
  <si>
    <t>Внутридворовые дороги</t>
  </si>
  <si>
    <t>Парковочные места</t>
  </si>
  <si>
    <t>Междворовые проезды</t>
  </si>
  <si>
    <t>Тротуары</t>
  </si>
  <si>
    <t>Асфальтовая отмостка МКД</t>
  </si>
  <si>
    <t>Выезды на улицу</t>
  </si>
  <si>
    <t>Озеленение (кв.м)</t>
  </si>
  <si>
    <t>Плановая стоимость работ
(млн. руб.) по комплексному благоустройству дворовых территорий, запланированных на 2016 год</t>
  </si>
  <si>
    <t>Новые светильники (шт.)</t>
  </si>
  <si>
    <t>Опоры освещения (шт.)</t>
  </si>
  <si>
    <t>СИП (м.)</t>
  </si>
  <si>
    <t>Мероприятия по благоустройству, синхронизируемые с ГУДХ МО (кв.м)</t>
  </si>
  <si>
    <t xml:space="preserve">Мероприятия по благоустройству, синхронизируемые с Министерством энергетики МО (освещение)  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</si>
  <si>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</si>
  <si>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</si>
  <si>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</si>
  <si>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</si>
  <si>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</si>
  <si>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</si>
  <si>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</si>
  <si>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</si>
  <si>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</si>
  <si>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</si>
  <si>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</si>
  <si>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</si>
  <si>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</si>
  <si>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</si>
  <si>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</si>
  <si>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</si>
  <si>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</si>
  <si>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9.1</t>
  </si>
  <si>
    <t>9.2</t>
  </si>
  <si>
    <t>9.3</t>
  </si>
  <si>
    <t>10.1</t>
  </si>
  <si>
    <t>10.3</t>
  </si>
  <si>
    <t>11.1</t>
  </si>
  <si>
    <t>11.2</t>
  </si>
  <si>
    <t>11.3</t>
  </si>
  <si>
    <t>Бюджет Московской области</t>
  </si>
  <si>
    <t>Итог</t>
  </si>
  <si>
    <t>4.4</t>
  </si>
  <si>
    <t>ИТОГО</t>
  </si>
  <si>
    <t>Адресный перечень дворовых территорий запланированных к комплексному благоустройству в 2016 году</t>
  </si>
  <si>
    <t>Сергиево-Посадский м.р.</t>
  </si>
  <si>
    <t>г.п. Сергиев Посад</t>
  </si>
  <si>
    <t>Новоугличское шоссе д. 52, Новоугличское шоссе д. 82А, Новоугличское шоссе д. 84А</t>
  </si>
  <si>
    <t>Новоугличское шоссе д. 17, Новоугличское шоссе д. 19, Новоугличское шоссе д. 21, улица 1-ой Ударной Армии д. 44</t>
  </si>
  <si>
    <t>Скобяное шоссе д. 12, Скобяное шоссе д. 14, Кирпичный завод д. 18, Кирпичный завод д. 19, Кирпичный завод д. 20, Кирпичный завод д. 24</t>
  </si>
  <si>
    <t>Бульвар Кузнецова д. 3, Бульвар Кузнецова д. 3А, Бульвар Кузнецова д. 7</t>
  </si>
  <si>
    <t>улица 1-ой Ударной Армии д. 38, улица 1-ой Ударной Армии д. 40, улица 1-ой Ударной Армии д. 42, улица 1-ой Ударной Армии д. 42А</t>
  </si>
  <si>
    <t>улица Кирпичная д.24, улица Кирпичная д.27, улица Центральная д. 8А</t>
  </si>
  <si>
    <t xml:space="preserve">улица Лесная д. 6,улица Лесная д. 8 </t>
  </si>
  <si>
    <t>проспект Красной Армии д. 205, проспект Красной Армии д. 205А, проспект Красной Армии д. 205В, проспект Красной Армии д. 205Д, проспект Красной Армии д. 205Г, улица Инженерная д. 10</t>
  </si>
  <si>
    <t>улица Леонида Булавина д. 1/12, улица Леонида Булавина д. 3, улица Карла Либнехта д. 2/16, улица Карла Либнехта д. 4</t>
  </si>
  <si>
    <t>проспект Красной Армии д. 212, проспект Красной Армии д. 208</t>
  </si>
  <si>
    <t>улица Птицеградская д. 1, улица Птицеградская д. 1А</t>
  </si>
  <si>
    <t>улица Толстого д. 1Б, улица Толстого д. 2Б, улица Толстого д. 3Б, улица Куликова д. 3, улица Куликова д. 5, улица Клементьевская д. 79, улица Клементьевская д. 81</t>
  </si>
  <si>
    <t xml:space="preserve">проспект Красной Армии д. 139 </t>
  </si>
  <si>
    <t>улица 1-ой Ударной Армии д. 32, улица 1-ой Ударной Армии д. 34, улица 1-ой Ударной Армии д. 36</t>
  </si>
  <si>
    <t>улица 1-ая Рыбная д. 3А</t>
  </si>
  <si>
    <t>Хотьково г.п.</t>
  </si>
  <si>
    <t>ул. Октябрьская д.1, 3, 3а, 5, 6, 7, 7а, 8а</t>
  </si>
  <si>
    <t>ул. Седина д.32, 33, 34, 35, 36</t>
  </si>
  <si>
    <t>Городское поселение Пересвет</t>
  </si>
  <si>
    <t>ул. Ленина, д.4,6,8,                        ул. Комсомольская, д.5,7,9</t>
  </si>
  <si>
    <t>2 ,037</t>
  </si>
  <si>
    <t>городское поселение Богородское</t>
  </si>
  <si>
    <t>0</t>
  </si>
  <si>
    <t>0,5</t>
  </si>
  <si>
    <t>1</t>
  </si>
  <si>
    <t>120</t>
  </si>
  <si>
    <t>20</t>
  </si>
  <si>
    <t>ул.40 лет Победы д.8</t>
  </si>
  <si>
    <t>Сергиево-Посадский р-н</t>
  </si>
  <si>
    <t>р.п. Скоропусковский д. 1, 1а, 2, 2а, 4/4а, 32</t>
  </si>
  <si>
    <t>р.п. Скоропусковский д. 15,16,19,20,21</t>
  </si>
  <si>
    <t>1 (*)</t>
  </si>
  <si>
    <t>(*) замена устаревшей детской площадки на новую спортивную площадку</t>
  </si>
  <si>
    <t>пос. Мостовик, ул. Лесная, д. 25, д.46</t>
  </si>
  <si>
    <t>пос. Мостовик, ул. Лесная, д. 44, д.23, д.21, д.19</t>
  </si>
  <si>
    <t>пос. Мостовик, ул. Пионерская, д.9, д.11, д.13</t>
  </si>
  <si>
    <t>сельское поселение Лозовское</t>
  </si>
  <si>
    <t>1,1</t>
  </si>
  <si>
    <t>д. Зубцово, д. № 10. 11. 12. 13</t>
  </si>
  <si>
    <t>2</t>
  </si>
  <si>
    <t>5</t>
  </si>
  <si>
    <t>100</t>
  </si>
  <si>
    <t>3 911,0</t>
  </si>
  <si>
    <t>27</t>
  </si>
  <si>
    <t>сельское поселение Реммаш</t>
  </si>
  <si>
    <t>ул. Институтская д. 7-15</t>
  </si>
  <si>
    <t>сельское поселение Селковское</t>
  </si>
  <si>
    <t>0,818</t>
  </si>
  <si>
    <t xml:space="preserve"> Сергиево-Посадский р.он
 д.Селково д.№№ 25,26,27,14а,15,16,17,17а,20,21</t>
  </si>
  <si>
    <t>16</t>
  </si>
  <si>
    <t>25</t>
  </si>
  <si>
    <t>440</t>
  </si>
  <si>
    <t>29</t>
  </si>
  <si>
    <t>д.Березняки</t>
  </si>
  <si>
    <t xml:space="preserve"> с.Сватково </t>
  </si>
  <si>
    <t xml:space="preserve">с.Бужаниново </t>
  </si>
  <si>
    <t>сельское поселение Березняковское</t>
  </si>
  <si>
    <t>Сергиево-Посадский муниципальный район</t>
  </si>
  <si>
    <t>сельское поселение Шеметовское</t>
  </si>
  <si>
    <t>городское поселение Краснозаводск</t>
  </si>
  <si>
    <t>городское поселение Скоропускорвский</t>
  </si>
  <si>
    <t>сельское поселение Васильевское</t>
  </si>
  <si>
    <t>59,447</t>
  </si>
  <si>
    <t>7</t>
  </si>
  <si>
    <t>0,628</t>
  </si>
  <si>
    <t>67,075</t>
  </si>
  <si>
    <t>35</t>
  </si>
  <si>
    <t>25 %</t>
  </si>
  <si>
    <t>42</t>
  </si>
  <si>
    <t>3</t>
  </si>
  <si>
    <t>45</t>
  </si>
  <si>
    <t>17069,3</t>
  </si>
  <si>
    <t>44743</t>
  </si>
  <si>
    <t>330</t>
  </si>
  <si>
    <t>8543</t>
  </si>
  <si>
    <t>340</t>
  </si>
  <si>
    <t>227</t>
  </si>
  <si>
    <t>147</t>
  </si>
  <si>
    <t>4355</t>
  </si>
  <si>
    <t>39</t>
  </si>
  <si>
    <t>40</t>
  </si>
  <si>
    <t>69080</t>
  </si>
  <si>
    <t>74929</t>
  </si>
  <si>
    <t>144009</t>
  </si>
  <si>
    <t>23</t>
  </si>
  <si>
    <t>31</t>
  </si>
  <si>
    <t>54</t>
  </si>
  <si>
    <t>1481,4</t>
  </si>
  <si>
    <t>383</t>
  </si>
  <si>
    <t>внутриквартальные дорога  и парковочные места находятся в нормативном состоянии. После схода снега при выявлении недостатков будет выполнен ямочный ремонт за счет средств местного бюджета</t>
  </si>
  <si>
    <t>150</t>
  </si>
  <si>
    <t>50</t>
  </si>
  <si>
    <t>запланировано  создание новой площадки</t>
  </si>
  <si>
    <t xml:space="preserve"> установлен 1 стенд. Запланировано текущее содержание ИС..</t>
  </si>
  <si>
    <t>площадка не устанавливается в связи сотказом жителей</t>
  </si>
  <si>
    <t>4 стенда Наше Подмосковье?</t>
  </si>
  <si>
    <t>с.Шеметово, ул.Центральная</t>
  </si>
  <si>
    <t>д.Марьино</t>
  </si>
  <si>
    <t>д.Шабурново</t>
  </si>
  <si>
    <t>ул. Железнодорожная д. 33, улица Железнодорожная д. 35, улица 1-ая Рыбная д. 80, улица 1-ая Рыбная д. 82, улица 1-ая Рыбная д. 84, улица 1-ая Рыбная д. 86</t>
  </si>
  <si>
    <t xml:space="preserve"> р.п.Богородское д. 1/1; 1/2; 1/3; 9; 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</si>
</sst>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6"/>
      <name val="Times New Roman"/>
      <family val="1"/>
    </font>
    <font>
      <sz val="14"/>
      <name val="Tahoma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35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vertical="center" wrapText="1" shrinkToFit="1"/>
    </xf>
    <xf numFmtId="0" fontId="7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shrinkToFit="1"/>
    </xf>
    <xf numFmtId="0" fontId="4" fillId="38" borderId="10" xfId="0" applyFont="1" applyFill="1" applyBorder="1" applyAlignment="1">
      <alignment vertical="center" wrapText="1" shrinkToFit="1"/>
    </xf>
    <xf numFmtId="49" fontId="4" fillId="38" borderId="10" xfId="0" applyNumberFormat="1" applyFont="1" applyFill="1" applyBorder="1" applyAlignment="1">
      <alignment vertical="center" shrinkToFit="1"/>
    </xf>
    <xf numFmtId="49" fontId="4" fillId="38" borderId="11" xfId="0" applyNumberFormat="1" applyFont="1" applyFill="1" applyBorder="1" applyAlignment="1">
      <alignment vertical="center" shrinkToFit="1"/>
    </xf>
    <xf numFmtId="49" fontId="4" fillId="38" borderId="12" xfId="0" applyNumberFormat="1" applyFont="1" applyFill="1" applyBorder="1" applyAlignment="1">
      <alignment vertical="center" shrinkToFit="1"/>
    </xf>
    <xf numFmtId="49" fontId="4" fillId="38" borderId="13" xfId="0" applyNumberFormat="1" applyFont="1" applyFill="1" applyBorder="1" applyAlignment="1">
      <alignment vertical="center" shrinkToFit="1"/>
    </xf>
    <xf numFmtId="49" fontId="4" fillId="38" borderId="14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38" borderId="1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49" fontId="9" fillId="38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shrinkToFit="1"/>
    </xf>
    <xf numFmtId="0" fontId="8" fillId="35" borderId="18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 shrinkToFit="1"/>
    </xf>
    <xf numFmtId="0" fontId="7" fillId="39" borderId="13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 shrinkToFit="1"/>
    </xf>
    <xf numFmtId="0" fontId="8" fillId="39" borderId="24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8" fillId="40" borderId="27" xfId="0" applyFont="1" applyFill="1" applyBorder="1" applyAlignment="1">
      <alignment horizontal="center" vertical="center"/>
    </xf>
    <xf numFmtId="49" fontId="9" fillId="40" borderId="10" xfId="0" applyNumberFormat="1" applyFont="1" applyFill="1" applyBorder="1" applyAlignment="1">
      <alignment horizontal="center" vertical="center" shrinkToFit="1"/>
    </xf>
    <xf numFmtId="0" fontId="8" fillId="40" borderId="25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 shrinkToFit="1"/>
    </xf>
    <xf numFmtId="49" fontId="9" fillId="36" borderId="10" xfId="0" applyNumberFormat="1" applyFont="1" applyFill="1" applyBorder="1" applyAlignment="1">
      <alignment horizontal="center" vertical="center" shrinkToFit="1"/>
    </xf>
    <xf numFmtId="0" fontId="8" fillId="36" borderId="27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 shrinkToFit="1"/>
    </xf>
    <xf numFmtId="49" fontId="11" fillId="38" borderId="10" xfId="0" applyNumberFormat="1" applyFont="1" applyFill="1" applyBorder="1" applyAlignment="1">
      <alignment horizontal="center" vertical="center" shrinkToFit="1"/>
    </xf>
    <xf numFmtId="49" fontId="9" fillId="38" borderId="10" xfId="0" applyNumberFormat="1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3" fontId="7" fillId="38" borderId="28" xfId="0" applyNumberFormat="1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49" fontId="9" fillId="38" borderId="22" xfId="0" applyNumberFormat="1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/>
    </xf>
    <xf numFmtId="49" fontId="11" fillId="38" borderId="22" xfId="0" applyNumberFormat="1" applyFont="1" applyFill="1" applyBorder="1" applyAlignment="1">
      <alignment horizontal="center" vertical="center" shrinkToFit="1"/>
    </xf>
    <xf numFmtId="0" fontId="8" fillId="37" borderId="22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2" fillId="34" borderId="10" xfId="0" applyNumberFormat="1" applyFont="1" applyFill="1" applyBorder="1" applyAlignment="1">
      <alignment horizontal="center" vertical="center" shrinkToFit="1"/>
    </xf>
    <xf numFmtId="49" fontId="12" fillId="35" borderId="1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39" borderId="10" xfId="0" applyNumberFormat="1" applyFont="1" applyFill="1" applyBorder="1" applyAlignment="1">
      <alignment horizontal="center" vertical="center" shrinkToFit="1"/>
    </xf>
    <xf numFmtId="49" fontId="12" fillId="40" borderId="10" xfId="0" applyNumberFormat="1" applyFont="1" applyFill="1" applyBorder="1" applyAlignment="1">
      <alignment horizontal="center" vertical="center" shrinkToFit="1"/>
    </xf>
    <xf numFmtId="49" fontId="12" fillId="36" borderId="10" xfId="0" applyNumberFormat="1" applyFont="1" applyFill="1" applyBorder="1" applyAlignment="1">
      <alignment horizontal="center" vertical="center" shrinkToFit="1"/>
    </xf>
    <xf numFmtId="49" fontId="12" fillId="35" borderId="22" xfId="0" applyNumberFormat="1" applyFont="1" applyFill="1" applyBorder="1" applyAlignment="1">
      <alignment horizontal="center" vertical="center" shrinkToFit="1"/>
    </xf>
    <xf numFmtId="0" fontId="8" fillId="39" borderId="16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1" fontId="0" fillId="35" borderId="10" xfId="0" applyNumberFormat="1" applyFill="1" applyBorder="1" applyAlignment="1">
      <alignment horizontal="center" vertical="center" wrapText="1"/>
    </xf>
    <xf numFmtId="49" fontId="9" fillId="35" borderId="22" xfId="0" applyNumberFormat="1" applyFont="1" applyFill="1" applyBorder="1" applyAlignment="1">
      <alignment horizontal="center" vertical="center" shrinkToFit="1"/>
    </xf>
    <xf numFmtId="2" fontId="0" fillId="35" borderId="10" xfId="0" applyNumberForma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8" fillId="40" borderId="24" xfId="0" applyFont="1" applyFill="1" applyBorder="1" applyAlignment="1">
      <alignment horizontal="center" vertical="center"/>
    </xf>
    <xf numFmtId="49" fontId="9" fillId="41" borderId="10" xfId="0" applyNumberFormat="1" applyFont="1" applyFill="1" applyBorder="1" applyAlignment="1">
      <alignment horizontal="center" vertical="center" shrinkToFit="1"/>
    </xf>
    <xf numFmtId="0" fontId="9" fillId="41" borderId="15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8" borderId="22" xfId="0" applyFont="1" applyFill="1" applyBorder="1" applyAlignment="1">
      <alignment horizontal="center" vertical="center"/>
    </xf>
    <xf numFmtId="1" fontId="15" fillId="38" borderId="10" xfId="55" applyNumberFormat="1" applyFont="1" applyFill="1" applyBorder="1" applyAlignment="1">
      <alignment horizontal="center" vertical="center"/>
    </xf>
    <xf numFmtId="9" fontId="15" fillId="0" borderId="10" xfId="55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 shrinkToFit="1"/>
    </xf>
    <xf numFmtId="0" fontId="15" fillId="0" borderId="24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38" borderId="10" xfId="0" applyNumberFormat="1" applyFont="1" applyFill="1" applyBorder="1" applyAlignment="1">
      <alignment horizontal="center" vertical="center" shrinkToFit="1"/>
    </xf>
    <xf numFmtId="0" fontId="14" fillId="38" borderId="10" xfId="0" applyFont="1" applyFill="1" applyBorder="1" applyAlignment="1">
      <alignment horizontal="center" vertical="center" wrapText="1" shrinkToFit="1"/>
    </xf>
    <xf numFmtId="0" fontId="14" fillId="0" borderId="30" xfId="0" applyFont="1" applyBorder="1" applyAlignment="1">
      <alignment horizontal="center" vertical="center" wrapText="1" shrinkToFit="1"/>
    </xf>
    <xf numFmtId="164" fontId="15" fillId="38" borderId="10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33" xfId="0" applyFont="1" applyBorder="1" applyAlignment="1">
      <alignment horizontal="center" vertical="center" wrapText="1" shrinkToFit="1"/>
    </xf>
    <xf numFmtId="0" fontId="7" fillId="38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38" borderId="34" xfId="0" applyFont="1" applyFill="1" applyBorder="1" applyAlignment="1">
      <alignment horizontal="center" vertical="center"/>
    </xf>
    <xf numFmtId="0" fontId="9" fillId="38" borderId="27" xfId="0" applyFont="1" applyFill="1" applyBorder="1" applyAlignment="1">
      <alignment horizontal="center" vertical="center"/>
    </xf>
    <xf numFmtId="2" fontId="8" fillId="38" borderId="18" xfId="0" applyNumberFormat="1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27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0" fontId="14" fillId="0" borderId="33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5" fillId="0" borderId="2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35" xfId="0" applyNumberFormat="1" applyFont="1" applyBorder="1" applyAlignment="1">
      <alignment horizontal="center" vertical="center" wrapText="1" shrinkToFit="1"/>
    </xf>
    <xf numFmtId="0" fontId="5" fillId="0" borderId="23" xfId="0" applyNumberFormat="1" applyFont="1" applyBorder="1" applyAlignment="1">
      <alignment horizontal="center" vertical="center" wrapText="1" shrinkToFit="1"/>
    </xf>
    <xf numFmtId="0" fontId="5" fillId="0" borderId="12" xfId="0" applyNumberFormat="1" applyFont="1" applyBorder="1" applyAlignment="1">
      <alignment horizontal="center" vertical="center" wrapText="1" shrinkToFi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 shrinkToFit="1"/>
    </xf>
    <xf numFmtId="0" fontId="5" fillId="0" borderId="24" xfId="0" applyNumberFormat="1" applyFont="1" applyBorder="1" applyAlignment="1">
      <alignment horizontal="center" vertical="center" wrapText="1" shrinkToFit="1"/>
    </xf>
    <xf numFmtId="0" fontId="5" fillId="0" borderId="13" xfId="0" applyNumberFormat="1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 horizontal="center" vertical="center" wrapText="1" shrinkToFit="1"/>
    </xf>
    <xf numFmtId="0" fontId="5" fillId="35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5" fillId="40" borderId="10" xfId="0" applyFont="1" applyFill="1" applyBorder="1" applyAlignment="1">
      <alignment horizontal="center" vertical="center" wrapText="1" shrinkToFit="1"/>
    </xf>
    <xf numFmtId="0" fontId="4" fillId="38" borderId="22" xfId="0" applyFont="1" applyFill="1" applyBorder="1" applyAlignment="1">
      <alignment horizontal="center" vertical="center" wrapText="1" shrinkToFit="1"/>
    </xf>
    <xf numFmtId="0" fontId="4" fillId="38" borderId="36" xfId="0" applyFont="1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5" fillId="36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37" borderId="10" xfId="0" applyFont="1" applyFill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1"/>
  <sheetViews>
    <sheetView tabSelected="1" zoomScale="70" zoomScaleNormal="70" zoomScaleSheetLayoutView="40" zoomScalePageLayoutView="0" workbookViewId="0" topLeftCell="B24">
      <selection activeCell="AL4" sqref="AL4"/>
    </sheetView>
  </sheetViews>
  <sheetFormatPr defaultColWidth="9.140625" defaultRowHeight="15"/>
  <cols>
    <col min="1" max="1" width="35.28125" style="1" hidden="1" customWidth="1"/>
    <col min="2" max="2" width="49.8515625" style="1" customWidth="1"/>
    <col min="3" max="3" width="27.00390625" style="1" hidden="1" customWidth="1"/>
    <col min="4" max="4" width="13.8515625" style="1" hidden="1" customWidth="1"/>
    <col min="5" max="6" width="13.57421875" style="1" hidden="1" customWidth="1"/>
    <col min="7" max="7" width="13.28125" style="1" hidden="1" customWidth="1"/>
    <col min="8" max="8" width="16.00390625" style="1" customWidth="1"/>
    <col min="9" max="9" width="98.8515625" style="1" customWidth="1"/>
    <col min="10" max="10" width="21.57421875" style="1" hidden="1" customWidth="1"/>
    <col min="11" max="11" width="17.28125" style="1" hidden="1" customWidth="1"/>
    <col min="12" max="12" width="16.7109375" style="1" hidden="1" customWidth="1"/>
    <col min="13" max="19" width="17.28125" style="1" hidden="1" customWidth="1"/>
    <col min="20" max="20" width="17.140625" style="1" hidden="1" customWidth="1"/>
    <col min="21" max="30" width="17.28125" style="1" hidden="1" customWidth="1"/>
    <col min="31" max="31" width="38.421875" style="1" hidden="1" customWidth="1"/>
    <col min="32" max="32" width="24.00390625" style="1" hidden="1" customWidth="1"/>
  </cols>
  <sheetData>
    <row r="1" spans="1:32" ht="135.75" customHeight="1">
      <c r="A1" s="218" t="s">
        <v>61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20"/>
    </row>
    <row r="2" spans="1:32" ht="24" customHeight="1">
      <c r="A2" s="196" t="s">
        <v>1</v>
      </c>
      <c r="B2" s="196" t="s">
        <v>2</v>
      </c>
      <c r="C2" s="196" t="s">
        <v>11</v>
      </c>
      <c r="D2" s="221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3"/>
      <c r="AF2" s="209" t="s">
        <v>0</v>
      </c>
    </row>
    <row r="3" spans="1:32" ht="33" customHeight="1">
      <c r="A3" s="196"/>
      <c r="B3" s="196"/>
      <c r="C3" s="196"/>
      <c r="D3" s="224" t="s">
        <v>26</v>
      </c>
      <c r="E3" s="225"/>
      <c r="F3" s="225"/>
      <c r="G3" s="226"/>
      <c r="H3" s="231" t="s">
        <v>13</v>
      </c>
      <c r="I3" s="231"/>
      <c r="J3" s="212" t="s">
        <v>8</v>
      </c>
      <c r="K3" s="212"/>
      <c r="L3" s="212"/>
      <c r="M3" s="213" t="s">
        <v>30</v>
      </c>
      <c r="N3" s="213"/>
      <c r="O3" s="213"/>
      <c r="P3" s="213"/>
      <c r="Q3" s="213"/>
      <c r="R3" s="213"/>
      <c r="S3" s="214" t="s">
        <v>31</v>
      </c>
      <c r="T3" s="213"/>
      <c r="U3" s="213"/>
      <c r="V3" s="215" t="s">
        <v>9</v>
      </c>
      <c r="W3" s="215"/>
      <c r="X3" s="215"/>
      <c r="Y3" s="230" t="s">
        <v>25</v>
      </c>
      <c r="Z3" s="230"/>
      <c r="AA3" s="230"/>
      <c r="AB3" s="233" t="s">
        <v>3</v>
      </c>
      <c r="AC3" s="233"/>
      <c r="AD3" s="233"/>
      <c r="AE3" s="232" t="s">
        <v>12</v>
      </c>
      <c r="AF3" s="210"/>
    </row>
    <row r="4" spans="1:32" ht="191.25" customHeight="1">
      <c r="A4" s="196"/>
      <c r="B4" s="196"/>
      <c r="C4" s="196"/>
      <c r="D4" s="227"/>
      <c r="E4" s="228"/>
      <c r="F4" s="228"/>
      <c r="G4" s="229"/>
      <c r="H4" s="231"/>
      <c r="I4" s="231"/>
      <c r="J4" s="212"/>
      <c r="K4" s="212"/>
      <c r="L4" s="212"/>
      <c r="M4" s="213"/>
      <c r="N4" s="213"/>
      <c r="O4" s="213"/>
      <c r="P4" s="213"/>
      <c r="Q4" s="213"/>
      <c r="R4" s="213"/>
      <c r="S4" s="213"/>
      <c r="T4" s="213"/>
      <c r="U4" s="213"/>
      <c r="V4" s="215"/>
      <c r="W4" s="215"/>
      <c r="X4" s="215"/>
      <c r="Y4" s="230"/>
      <c r="Z4" s="230"/>
      <c r="AA4" s="230"/>
      <c r="AB4" s="233"/>
      <c r="AC4" s="233"/>
      <c r="AD4" s="233"/>
      <c r="AE4" s="232"/>
      <c r="AF4" s="210"/>
    </row>
    <row r="5" spans="1:32" ht="50.25" customHeight="1">
      <c r="A5" s="196"/>
      <c r="B5" s="196" t="s">
        <v>4</v>
      </c>
      <c r="C5" s="196"/>
      <c r="D5" s="3" t="s">
        <v>6</v>
      </c>
      <c r="E5" s="4" t="s">
        <v>57</v>
      </c>
      <c r="F5" s="4" t="s">
        <v>7</v>
      </c>
      <c r="G5" s="4" t="s">
        <v>58</v>
      </c>
      <c r="H5" s="5" t="s">
        <v>15</v>
      </c>
      <c r="I5" s="6" t="s">
        <v>10</v>
      </c>
      <c r="J5" s="6" t="s">
        <v>14</v>
      </c>
      <c r="K5" s="7" t="s">
        <v>18</v>
      </c>
      <c r="L5" s="8" t="s">
        <v>58</v>
      </c>
      <c r="M5" s="9" t="s">
        <v>20</v>
      </c>
      <c r="N5" s="6" t="s">
        <v>19</v>
      </c>
      <c r="O5" s="6" t="s">
        <v>21</v>
      </c>
      <c r="P5" s="6" t="s">
        <v>24</v>
      </c>
      <c r="Q5" s="6" t="s">
        <v>22</v>
      </c>
      <c r="R5" s="6" t="s">
        <v>23</v>
      </c>
      <c r="S5" s="10" t="s">
        <v>27</v>
      </c>
      <c r="T5" s="86" t="s">
        <v>28</v>
      </c>
      <c r="U5" s="11" t="s">
        <v>29</v>
      </c>
      <c r="V5" s="6" t="s">
        <v>14</v>
      </c>
      <c r="W5" s="7" t="s">
        <v>18</v>
      </c>
      <c r="X5" s="83" t="s">
        <v>5</v>
      </c>
      <c r="Y5" s="6" t="s">
        <v>14</v>
      </c>
      <c r="Z5" s="7" t="s">
        <v>18</v>
      </c>
      <c r="AA5" s="12" t="s">
        <v>5</v>
      </c>
      <c r="AB5" s="6" t="s">
        <v>16</v>
      </c>
      <c r="AC5" s="7" t="s">
        <v>17</v>
      </c>
      <c r="AD5" s="13" t="s">
        <v>5</v>
      </c>
      <c r="AE5" s="232"/>
      <c r="AF5" s="211"/>
    </row>
    <row r="6" spans="1:32" ht="15" hidden="1">
      <c r="A6" s="14">
        <v>1</v>
      </c>
      <c r="B6" s="14">
        <v>2</v>
      </c>
      <c r="C6" s="14">
        <v>3</v>
      </c>
      <c r="D6" s="203">
        <v>4</v>
      </c>
      <c r="E6" s="204"/>
      <c r="F6" s="204"/>
      <c r="G6" s="205"/>
      <c r="H6" s="203">
        <v>5</v>
      </c>
      <c r="I6" s="205"/>
      <c r="J6" s="203">
        <v>6</v>
      </c>
      <c r="K6" s="204"/>
      <c r="L6" s="205"/>
      <c r="M6" s="203">
        <v>7</v>
      </c>
      <c r="N6" s="204"/>
      <c r="O6" s="204"/>
      <c r="P6" s="204"/>
      <c r="Q6" s="204"/>
      <c r="R6" s="205"/>
      <c r="S6" s="203">
        <v>8</v>
      </c>
      <c r="T6" s="204"/>
      <c r="U6" s="205"/>
      <c r="V6" s="203">
        <v>9</v>
      </c>
      <c r="W6" s="204"/>
      <c r="X6" s="205"/>
      <c r="Y6" s="203">
        <v>10</v>
      </c>
      <c r="Z6" s="204"/>
      <c r="AA6" s="205"/>
      <c r="AB6" s="203">
        <v>11</v>
      </c>
      <c r="AC6" s="204"/>
      <c r="AD6" s="205"/>
      <c r="AE6" s="14">
        <v>12</v>
      </c>
      <c r="AF6" s="14">
        <v>13</v>
      </c>
    </row>
    <row r="7" spans="1:32" s="2" customFormat="1" ht="22.5" customHeight="1" hidden="1">
      <c r="A7" s="4"/>
      <c r="B7" s="4"/>
      <c r="C7" s="4"/>
      <c r="D7" s="15" t="s">
        <v>32</v>
      </c>
      <c r="E7" s="15" t="s">
        <v>33</v>
      </c>
      <c r="F7" s="15" t="s">
        <v>34</v>
      </c>
      <c r="G7" s="15" t="s">
        <v>59</v>
      </c>
      <c r="H7" s="15" t="s">
        <v>35</v>
      </c>
      <c r="I7" s="15" t="s">
        <v>36</v>
      </c>
      <c r="J7" s="15" t="s">
        <v>37</v>
      </c>
      <c r="K7" s="15" t="s">
        <v>38</v>
      </c>
      <c r="L7" s="15" t="s">
        <v>39</v>
      </c>
      <c r="M7" s="15" t="s">
        <v>40</v>
      </c>
      <c r="N7" s="15" t="s">
        <v>41</v>
      </c>
      <c r="O7" s="15" t="s">
        <v>42</v>
      </c>
      <c r="P7" s="15" t="s">
        <v>43</v>
      </c>
      <c r="Q7" s="15" t="s">
        <v>44</v>
      </c>
      <c r="R7" s="15" t="s">
        <v>45</v>
      </c>
      <c r="S7" s="15" t="s">
        <v>46</v>
      </c>
      <c r="T7" s="15" t="s">
        <v>47</v>
      </c>
      <c r="U7" s="15" t="s">
        <v>48</v>
      </c>
      <c r="V7" s="15" t="s">
        <v>49</v>
      </c>
      <c r="W7" s="15" t="s">
        <v>50</v>
      </c>
      <c r="X7" s="15" t="s">
        <v>51</v>
      </c>
      <c r="Y7" s="15" t="s">
        <v>52</v>
      </c>
      <c r="Z7" s="15" t="s">
        <v>52</v>
      </c>
      <c r="AA7" s="15" t="s">
        <v>53</v>
      </c>
      <c r="AB7" s="15" t="s">
        <v>54</v>
      </c>
      <c r="AC7" s="15" t="s">
        <v>55</v>
      </c>
      <c r="AD7" s="15" t="s">
        <v>56</v>
      </c>
      <c r="AE7" s="197"/>
      <c r="AF7" s="206"/>
    </row>
    <row r="8" spans="1:32" s="2" customFormat="1" ht="22.5" customHeight="1" hidden="1">
      <c r="A8" s="216" t="s">
        <v>60</v>
      </c>
      <c r="B8" s="217"/>
      <c r="C8" s="16">
        <f>SUM(C9:C56)</f>
        <v>326</v>
      </c>
      <c r="D8" s="17" t="s">
        <v>126</v>
      </c>
      <c r="E8" s="17" t="s">
        <v>127</v>
      </c>
      <c r="F8" s="17" t="s">
        <v>128</v>
      </c>
      <c r="G8" s="17" t="s">
        <v>129</v>
      </c>
      <c r="H8" s="17" t="s">
        <v>130</v>
      </c>
      <c r="I8" s="18"/>
      <c r="J8" s="19" t="s">
        <v>133</v>
      </c>
      <c r="K8" s="20" t="s">
        <v>132</v>
      </c>
      <c r="L8" s="21" t="s">
        <v>134</v>
      </c>
      <c r="M8" s="19" t="s">
        <v>135</v>
      </c>
      <c r="N8" s="19" t="s">
        <v>136</v>
      </c>
      <c r="O8" s="19" t="s">
        <v>86</v>
      </c>
      <c r="P8" s="19" t="s">
        <v>137</v>
      </c>
      <c r="Q8" s="19" t="s">
        <v>138</v>
      </c>
      <c r="R8" s="20" t="s">
        <v>139</v>
      </c>
      <c r="S8" s="19" t="s">
        <v>140</v>
      </c>
      <c r="T8" s="20" t="s">
        <v>141</v>
      </c>
      <c r="U8" s="21" t="s">
        <v>142</v>
      </c>
      <c r="V8" s="19" t="s">
        <v>88</v>
      </c>
      <c r="W8" s="20" t="s">
        <v>143</v>
      </c>
      <c r="X8" s="21" t="s">
        <v>144</v>
      </c>
      <c r="Y8" s="19" t="s">
        <v>145</v>
      </c>
      <c r="Z8" s="20" t="s">
        <v>146</v>
      </c>
      <c r="AA8" s="21" t="s">
        <v>147</v>
      </c>
      <c r="AB8" s="19" t="s">
        <v>148</v>
      </c>
      <c r="AC8" s="20" t="s">
        <v>149</v>
      </c>
      <c r="AD8" s="21" t="s">
        <v>150</v>
      </c>
      <c r="AE8" s="198"/>
      <c r="AF8" s="207"/>
    </row>
    <row r="9" spans="1:32" ht="111.75" customHeight="1">
      <c r="A9" s="170" t="s">
        <v>62</v>
      </c>
      <c r="B9" s="170" t="s">
        <v>63</v>
      </c>
      <c r="C9" s="185">
        <v>159</v>
      </c>
      <c r="D9" s="141">
        <v>1.015</v>
      </c>
      <c r="E9" s="142">
        <v>0</v>
      </c>
      <c r="F9" s="142">
        <v>0</v>
      </c>
      <c r="G9" s="141">
        <v>1.015</v>
      </c>
      <c r="H9" s="143">
        <v>1</v>
      </c>
      <c r="I9" s="144" t="s">
        <v>64</v>
      </c>
      <c r="J9" s="22">
        <v>0</v>
      </c>
      <c r="K9" s="23">
        <v>1</v>
      </c>
      <c r="L9" s="24">
        <v>1</v>
      </c>
      <c r="M9" s="25">
        <v>189</v>
      </c>
      <c r="N9" s="26">
        <v>1463.5</v>
      </c>
      <c r="O9" s="26">
        <v>0</v>
      </c>
      <c r="P9" s="26">
        <v>10</v>
      </c>
      <c r="Q9" s="26">
        <v>225</v>
      </c>
      <c r="R9" s="27">
        <v>0</v>
      </c>
      <c r="S9" s="22">
        <v>5</v>
      </c>
      <c r="T9" s="71">
        <v>2</v>
      </c>
      <c r="U9" s="28">
        <v>60</v>
      </c>
      <c r="V9" s="22">
        <v>0</v>
      </c>
      <c r="W9" s="23">
        <v>1</v>
      </c>
      <c r="X9" s="77">
        <v>1</v>
      </c>
      <c r="Y9" s="22">
        <v>150</v>
      </c>
      <c r="Z9" s="23">
        <v>150</v>
      </c>
      <c r="AA9" s="29">
        <v>300</v>
      </c>
      <c r="AB9" s="22">
        <v>2</v>
      </c>
      <c r="AC9" s="23">
        <v>1</v>
      </c>
      <c r="AD9" s="28">
        <v>3</v>
      </c>
      <c r="AE9" s="199"/>
      <c r="AF9" s="208"/>
    </row>
    <row r="10" spans="1:32" ht="0.75" customHeight="1">
      <c r="A10" s="170" t="s">
        <v>62</v>
      </c>
      <c r="B10" s="170" t="s">
        <v>63</v>
      </c>
      <c r="C10" s="193"/>
      <c r="D10" s="141">
        <v>1.015</v>
      </c>
      <c r="E10" s="142">
        <v>0</v>
      </c>
      <c r="F10" s="142">
        <v>0</v>
      </c>
      <c r="G10" s="141">
        <v>1.015</v>
      </c>
      <c r="H10" s="143">
        <v>1</v>
      </c>
      <c r="I10" s="144" t="s">
        <v>64</v>
      </c>
      <c r="J10" s="22">
        <v>0</v>
      </c>
      <c r="K10" s="23">
        <v>2</v>
      </c>
      <c r="L10" s="24">
        <v>1</v>
      </c>
      <c r="M10" s="25">
        <v>189</v>
      </c>
      <c r="N10" s="26">
        <v>1463.5</v>
      </c>
      <c r="O10" s="26">
        <v>0</v>
      </c>
      <c r="P10" s="26">
        <v>10</v>
      </c>
      <c r="Q10" s="26">
        <v>225</v>
      </c>
      <c r="R10" s="27">
        <v>0</v>
      </c>
      <c r="S10" s="22">
        <v>5</v>
      </c>
      <c r="T10" s="71">
        <v>2</v>
      </c>
      <c r="U10" s="28">
        <v>60</v>
      </c>
      <c r="V10" s="22">
        <v>0</v>
      </c>
      <c r="W10" s="23">
        <v>1</v>
      </c>
      <c r="X10" s="77">
        <v>1</v>
      </c>
      <c r="Y10" s="22">
        <v>150</v>
      </c>
      <c r="Z10" s="23">
        <v>150</v>
      </c>
      <c r="AA10" s="29">
        <v>300</v>
      </c>
      <c r="AB10" s="22">
        <v>2</v>
      </c>
      <c r="AC10" s="23">
        <v>1</v>
      </c>
      <c r="AD10" s="28">
        <v>3</v>
      </c>
      <c r="AE10" s="171"/>
      <c r="AF10" s="30"/>
    </row>
    <row r="11" spans="1:32" ht="68.25" customHeight="1">
      <c r="A11" s="170" t="s">
        <v>62</v>
      </c>
      <c r="B11" s="170" t="s">
        <v>63</v>
      </c>
      <c r="C11" s="193"/>
      <c r="D11" s="141">
        <v>1.354</v>
      </c>
      <c r="E11" s="142">
        <v>0</v>
      </c>
      <c r="F11" s="142">
        <v>0</v>
      </c>
      <c r="G11" s="141">
        <v>1.354</v>
      </c>
      <c r="H11" s="143">
        <v>2</v>
      </c>
      <c r="I11" s="145" t="s">
        <v>65</v>
      </c>
      <c r="J11" s="26">
        <v>0</v>
      </c>
      <c r="K11" s="23">
        <v>1</v>
      </c>
      <c r="L11" s="24">
        <v>1</v>
      </c>
      <c r="M11" s="25">
        <v>1379</v>
      </c>
      <c r="N11" s="26">
        <v>1605.8</v>
      </c>
      <c r="O11" s="26">
        <v>0</v>
      </c>
      <c r="P11" s="26">
        <v>20</v>
      </c>
      <c r="Q11" s="26">
        <v>1198</v>
      </c>
      <c r="R11" s="27">
        <v>0</v>
      </c>
      <c r="S11" s="22">
        <v>5</v>
      </c>
      <c r="T11" s="71">
        <v>2</v>
      </c>
      <c r="U11" s="28">
        <v>60</v>
      </c>
      <c r="V11" s="22">
        <v>0</v>
      </c>
      <c r="W11" s="23">
        <v>0</v>
      </c>
      <c r="X11" s="77">
        <v>0</v>
      </c>
      <c r="Y11" s="22">
        <v>150</v>
      </c>
      <c r="Z11" s="23">
        <v>200</v>
      </c>
      <c r="AA11" s="29">
        <v>350</v>
      </c>
      <c r="AB11" s="22">
        <v>2</v>
      </c>
      <c r="AC11" s="23">
        <v>1</v>
      </c>
      <c r="AD11" s="93">
        <v>3</v>
      </c>
      <c r="AE11" s="14"/>
      <c r="AF11" s="5" t="s">
        <v>158</v>
      </c>
    </row>
    <row r="12" spans="1:32" ht="56.25">
      <c r="A12" s="170" t="s">
        <v>62</v>
      </c>
      <c r="B12" s="170" t="s">
        <v>63</v>
      </c>
      <c r="C12" s="193"/>
      <c r="D12" s="141">
        <v>2.031</v>
      </c>
      <c r="E12" s="142">
        <v>0</v>
      </c>
      <c r="F12" s="142">
        <v>0</v>
      </c>
      <c r="G12" s="141">
        <v>2.031</v>
      </c>
      <c r="H12" s="143">
        <v>3</v>
      </c>
      <c r="I12" s="144" t="s">
        <v>66</v>
      </c>
      <c r="J12" s="22">
        <v>0</v>
      </c>
      <c r="K12" s="23">
        <v>1</v>
      </c>
      <c r="L12" s="24">
        <v>1</v>
      </c>
      <c r="M12" s="25">
        <v>831</v>
      </c>
      <c r="N12" s="26">
        <v>2365</v>
      </c>
      <c r="O12" s="26">
        <v>0</v>
      </c>
      <c r="P12" s="26">
        <v>30</v>
      </c>
      <c r="Q12" s="26">
        <v>994</v>
      </c>
      <c r="R12" s="27">
        <v>0</v>
      </c>
      <c r="S12" s="22">
        <v>5</v>
      </c>
      <c r="T12" s="71">
        <v>2</v>
      </c>
      <c r="U12" s="28">
        <v>60</v>
      </c>
      <c r="V12" s="22">
        <v>0</v>
      </c>
      <c r="W12" s="23">
        <v>2</v>
      </c>
      <c r="X12" s="77">
        <v>2</v>
      </c>
      <c r="Y12" s="22">
        <v>300</v>
      </c>
      <c r="Z12" s="23">
        <v>335</v>
      </c>
      <c r="AA12" s="29">
        <v>635</v>
      </c>
      <c r="AB12" s="22">
        <v>0</v>
      </c>
      <c r="AC12" s="23">
        <v>2</v>
      </c>
      <c r="AD12" s="93">
        <v>2</v>
      </c>
      <c r="AE12" s="14"/>
      <c r="AF12" s="14"/>
    </row>
    <row r="13" spans="1:32" ht="82.5" customHeight="1">
      <c r="A13" s="170" t="s">
        <v>62</v>
      </c>
      <c r="B13" s="170" t="s">
        <v>63</v>
      </c>
      <c r="C13" s="193"/>
      <c r="D13" s="141">
        <v>1.015</v>
      </c>
      <c r="E13" s="142">
        <v>0</v>
      </c>
      <c r="F13" s="142">
        <v>0</v>
      </c>
      <c r="G13" s="141">
        <v>1.015</v>
      </c>
      <c r="H13" s="143">
        <v>4</v>
      </c>
      <c r="I13" s="144" t="s">
        <v>67</v>
      </c>
      <c r="J13" s="22">
        <v>0</v>
      </c>
      <c r="K13" s="23">
        <v>1</v>
      </c>
      <c r="L13" s="24">
        <v>1</v>
      </c>
      <c r="M13" s="25">
        <v>564</v>
      </c>
      <c r="N13" s="26">
        <v>1394</v>
      </c>
      <c r="O13" s="26">
        <v>0</v>
      </c>
      <c r="P13" s="26">
        <v>10</v>
      </c>
      <c r="Q13" s="26">
        <v>592</v>
      </c>
      <c r="R13" s="27">
        <v>0</v>
      </c>
      <c r="S13" s="22">
        <v>5</v>
      </c>
      <c r="T13" s="71">
        <v>2</v>
      </c>
      <c r="U13" s="28">
        <v>60</v>
      </c>
      <c r="V13" s="22">
        <v>0</v>
      </c>
      <c r="W13" s="23">
        <v>1</v>
      </c>
      <c r="X13" s="77">
        <v>1</v>
      </c>
      <c r="Y13" s="22">
        <v>150</v>
      </c>
      <c r="Z13" s="23">
        <v>210</v>
      </c>
      <c r="AA13" s="29">
        <v>360</v>
      </c>
      <c r="AB13" s="22">
        <v>0</v>
      </c>
      <c r="AC13" s="23">
        <v>2</v>
      </c>
      <c r="AD13" s="93">
        <v>2</v>
      </c>
      <c r="AE13" s="14"/>
      <c r="AF13" s="14"/>
    </row>
    <row r="14" spans="1:32" ht="37.5">
      <c r="A14" s="170" t="s">
        <v>62</v>
      </c>
      <c r="B14" s="170" t="s">
        <v>63</v>
      </c>
      <c r="C14" s="193"/>
      <c r="D14" s="141">
        <v>1.354</v>
      </c>
      <c r="E14" s="142">
        <v>0</v>
      </c>
      <c r="F14" s="142">
        <v>0</v>
      </c>
      <c r="G14" s="141">
        <v>1.354</v>
      </c>
      <c r="H14" s="165">
        <v>5</v>
      </c>
      <c r="I14" s="144" t="s">
        <v>68</v>
      </c>
      <c r="J14" s="22">
        <v>0</v>
      </c>
      <c r="K14" s="23">
        <v>1</v>
      </c>
      <c r="L14" s="24">
        <v>1</v>
      </c>
      <c r="M14" s="25">
        <v>1093</v>
      </c>
      <c r="N14" s="26">
        <v>1666</v>
      </c>
      <c r="O14" s="26">
        <v>0</v>
      </c>
      <c r="P14" s="26">
        <v>10</v>
      </c>
      <c r="Q14" s="26">
        <v>112</v>
      </c>
      <c r="R14" s="27">
        <v>0</v>
      </c>
      <c r="S14" s="22">
        <v>5</v>
      </c>
      <c r="T14" s="71">
        <v>2</v>
      </c>
      <c r="U14" s="28">
        <v>60</v>
      </c>
      <c r="V14" s="22">
        <v>0</v>
      </c>
      <c r="W14" s="23">
        <v>1</v>
      </c>
      <c r="X14" s="77">
        <v>1</v>
      </c>
      <c r="Y14" s="22">
        <v>150</v>
      </c>
      <c r="Z14" s="23">
        <v>200</v>
      </c>
      <c r="AA14" s="29">
        <v>350</v>
      </c>
      <c r="AB14" s="22">
        <v>2</v>
      </c>
      <c r="AC14" s="23">
        <v>1</v>
      </c>
      <c r="AD14" s="93">
        <v>3</v>
      </c>
      <c r="AE14" s="14"/>
      <c r="AF14" s="14"/>
    </row>
    <row r="15" spans="1:32" ht="111.75" customHeight="1">
      <c r="A15" s="170" t="s">
        <v>62</v>
      </c>
      <c r="B15" s="170" t="s">
        <v>63</v>
      </c>
      <c r="C15" s="193"/>
      <c r="D15" s="141">
        <v>1.015</v>
      </c>
      <c r="E15" s="142">
        <v>0</v>
      </c>
      <c r="F15" s="142">
        <v>0</v>
      </c>
      <c r="G15" s="141">
        <v>1.015</v>
      </c>
      <c r="H15" s="165">
        <v>6</v>
      </c>
      <c r="I15" s="144" t="s">
        <v>69</v>
      </c>
      <c r="J15" s="22">
        <v>0</v>
      </c>
      <c r="K15" s="23">
        <v>1</v>
      </c>
      <c r="L15" s="24">
        <v>1</v>
      </c>
      <c r="M15" s="25">
        <v>837</v>
      </c>
      <c r="N15" s="26">
        <v>1416</v>
      </c>
      <c r="O15" s="26">
        <v>0</v>
      </c>
      <c r="P15" s="26">
        <v>20</v>
      </c>
      <c r="Q15" s="26">
        <v>170</v>
      </c>
      <c r="R15" s="27">
        <v>0</v>
      </c>
      <c r="S15" s="22">
        <v>5</v>
      </c>
      <c r="T15" s="71">
        <v>2</v>
      </c>
      <c r="U15" s="28">
        <v>60</v>
      </c>
      <c r="V15" s="22">
        <v>0</v>
      </c>
      <c r="W15" s="23">
        <v>1</v>
      </c>
      <c r="X15" s="77">
        <v>1</v>
      </c>
      <c r="Y15" s="22">
        <v>100</v>
      </c>
      <c r="Z15" s="23">
        <v>200</v>
      </c>
      <c r="AA15" s="29">
        <v>300</v>
      </c>
      <c r="AB15" s="22">
        <v>1</v>
      </c>
      <c r="AC15" s="23">
        <v>2</v>
      </c>
      <c r="AD15" s="93">
        <v>3</v>
      </c>
      <c r="AE15" s="14"/>
      <c r="AF15" s="14"/>
    </row>
    <row r="16" spans="1:32" ht="33.75" customHeight="1">
      <c r="A16" s="170" t="s">
        <v>62</v>
      </c>
      <c r="B16" s="170" t="s">
        <v>63</v>
      </c>
      <c r="C16" s="193"/>
      <c r="D16" s="141">
        <v>0.677</v>
      </c>
      <c r="E16" s="142">
        <v>0</v>
      </c>
      <c r="F16" s="142">
        <v>0</v>
      </c>
      <c r="G16" s="141">
        <v>0.677</v>
      </c>
      <c r="H16" s="143">
        <v>7</v>
      </c>
      <c r="I16" s="144" t="s">
        <v>70</v>
      </c>
      <c r="J16" s="22">
        <v>0</v>
      </c>
      <c r="K16" s="23">
        <v>1</v>
      </c>
      <c r="L16" s="24">
        <v>1</v>
      </c>
      <c r="M16" s="25">
        <v>356</v>
      </c>
      <c r="N16" s="26">
        <v>3547</v>
      </c>
      <c r="O16" s="26">
        <v>0</v>
      </c>
      <c r="P16" s="26">
        <v>20</v>
      </c>
      <c r="Q16" s="26">
        <v>682</v>
      </c>
      <c r="R16" s="27">
        <v>0</v>
      </c>
      <c r="S16" s="22">
        <v>5</v>
      </c>
      <c r="T16" s="71">
        <v>2</v>
      </c>
      <c r="U16" s="28">
        <v>60</v>
      </c>
      <c r="V16" s="22">
        <v>1</v>
      </c>
      <c r="W16" s="23">
        <v>0</v>
      </c>
      <c r="X16" s="77">
        <v>1</v>
      </c>
      <c r="Y16" s="22">
        <v>100</v>
      </c>
      <c r="Z16" s="23">
        <v>200</v>
      </c>
      <c r="AA16" s="29">
        <v>300</v>
      </c>
      <c r="AB16" s="22">
        <v>2</v>
      </c>
      <c r="AC16" s="23">
        <v>0</v>
      </c>
      <c r="AD16" s="93">
        <v>2</v>
      </c>
      <c r="AE16" s="14"/>
      <c r="AF16" s="14"/>
    </row>
    <row r="17" spans="1:32" ht="56.25">
      <c r="A17" s="170" t="s">
        <v>62</v>
      </c>
      <c r="B17" s="170" t="s">
        <v>63</v>
      </c>
      <c r="C17" s="193"/>
      <c r="D17" s="141">
        <v>2.031</v>
      </c>
      <c r="E17" s="142">
        <v>0</v>
      </c>
      <c r="F17" s="142">
        <v>0</v>
      </c>
      <c r="G17" s="141">
        <v>2.031</v>
      </c>
      <c r="H17" s="143">
        <v>8</v>
      </c>
      <c r="I17" s="144" t="s">
        <v>71</v>
      </c>
      <c r="J17" s="22">
        <v>0</v>
      </c>
      <c r="K17" s="23">
        <v>1</v>
      </c>
      <c r="L17" s="24">
        <v>1</v>
      </c>
      <c r="M17" s="25">
        <v>1520</v>
      </c>
      <c r="N17" s="26">
        <v>2648</v>
      </c>
      <c r="O17" s="26">
        <v>0</v>
      </c>
      <c r="P17" s="26">
        <v>30</v>
      </c>
      <c r="Q17" s="26">
        <v>750</v>
      </c>
      <c r="R17" s="27">
        <v>0</v>
      </c>
      <c r="S17" s="22">
        <v>5</v>
      </c>
      <c r="T17" s="71">
        <v>2</v>
      </c>
      <c r="U17" s="28">
        <v>60</v>
      </c>
      <c r="V17" s="22">
        <v>0</v>
      </c>
      <c r="W17" s="23">
        <v>2</v>
      </c>
      <c r="X17" s="77">
        <v>2</v>
      </c>
      <c r="Y17" s="22">
        <v>300</v>
      </c>
      <c r="Z17" s="23">
        <v>340</v>
      </c>
      <c r="AA17" s="29">
        <v>640</v>
      </c>
      <c r="AB17" s="22">
        <v>2</v>
      </c>
      <c r="AC17" s="23">
        <v>1</v>
      </c>
      <c r="AD17" s="93">
        <v>3</v>
      </c>
      <c r="AE17" s="14"/>
      <c r="AF17" s="14"/>
    </row>
    <row r="18" spans="1:32" ht="37.5">
      <c r="A18" s="170" t="s">
        <v>62</v>
      </c>
      <c r="B18" s="170" t="s">
        <v>63</v>
      </c>
      <c r="C18" s="193"/>
      <c r="D18" s="141">
        <v>1.354</v>
      </c>
      <c r="E18" s="142">
        <v>0</v>
      </c>
      <c r="F18" s="142">
        <v>0</v>
      </c>
      <c r="G18" s="141">
        <v>1.354</v>
      </c>
      <c r="H18" s="143">
        <v>9</v>
      </c>
      <c r="I18" s="144" t="s">
        <v>72</v>
      </c>
      <c r="J18" s="22">
        <v>0</v>
      </c>
      <c r="K18" s="23">
        <v>1</v>
      </c>
      <c r="L18" s="24">
        <v>1</v>
      </c>
      <c r="M18" s="25">
        <v>270</v>
      </c>
      <c r="N18" s="26">
        <v>1315</v>
      </c>
      <c r="O18" s="26">
        <v>0</v>
      </c>
      <c r="P18" s="26">
        <v>40</v>
      </c>
      <c r="Q18" s="26">
        <v>105</v>
      </c>
      <c r="R18" s="27">
        <v>0</v>
      </c>
      <c r="S18" s="22">
        <v>5</v>
      </c>
      <c r="T18" s="71">
        <v>2</v>
      </c>
      <c r="U18" s="28">
        <v>60</v>
      </c>
      <c r="V18" s="22">
        <v>0</v>
      </c>
      <c r="W18" s="23">
        <v>1</v>
      </c>
      <c r="X18" s="77">
        <v>1</v>
      </c>
      <c r="Y18" s="22">
        <v>200</v>
      </c>
      <c r="Z18" s="23">
        <v>220</v>
      </c>
      <c r="AA18" s="29">
        <v>440</v>
      </c>
      <c r="AB18" s="22">
        <v>0</v>
      </c>
      <c r="AC18" s="23">
        <v>2</v>
      </c>
      <c r="AD18" s="93">
        <v>2</v>
      </c>
      <c r="AE18" s="14"/>
      <c r="AF18" s="14"/>
    </row>
    <row r="19" spans="1:32" ht="18.75">
      <c r="A19" s="170" t="s">
        <v>62</v>
      </c>
      <c r="B19" s="170" t="s">
        <v>63</v>
      </c>
      <c r="C19" s="193"/>
      <c r="D19" s="141">
        <v>0.677</v>
      </c>
      <c r="E19" s="142">
        <v>0</v>
      </c>
      <c r="F19" s="142">
        <v>0</v>
      </c>
      <c r="G19" s="141">
        <v>0.677</v>
      </c>
      <c r="H19" s="143">
        <v>10</v>
      </c>
      <c r="I19" s="144" t="s">
        <v>73</v>
      </c>
      <c r="J19" s="22">
        <v>0</v>
      </c>
      <c r="K19" s="23">
        <v>1</v>
      </c>
      <c r="L19" s="24">
        <v>1</v>
      </c>
      <c r="M19" s="25">
        <v>354</v>
      </c>
      <c r="N19" s="26">
        <v>504</v>
      </c>
      <c r="O19" s="26">
        <v>0</v>
      </c>
      <c r="P19" s="26">
        <v>20</v>
      </c>
      <c r="Q19" s="26">
        <v>88</v>
      </c>
      <c r="R19" s="27">
        <v>0</v>
      </c>
      <c r="S19" s="22">
        <v>5</v>
      </c>
      <c r="T19" s="71">
        <v>2</v>
      </c>
      <c r="U19" s="28">
        <v>60</v>
      </c>
      <c r="V19" s="22">
        <v>0</v>
      </c>
      <c r="W19" s="23">
        <v>1</v>
      </c>
      <c r="X19" s="77">
        <v>1</v>
      </c>
      <c r="Y19" s="22">
        <v>100</v>
      </c>
      <c r="Z19" s="23">
        <v>125</v>
      </c>
      <c r="AA19" s="29">
        <v>225</v>
      </c>
      <c r="AB19" s="22">
        <v>2</v>
      </c>
      <c r="AC19" s="23">
        <v>0</v>
      </c>
      <c r="AD19" s="93">
        <v>2</v>
      </c>
      <c r="AE19" s="14"/>
      <c r="AF19" s="14"/>
    </row>
    <row r="20" spans="1:32" ht="18.75">
      <c r="A20" s="170" t="s">
        <v>62</v>
      </c>
      <c r="B20" s="170" t="s">
        <v>63</v>
      </c>
      <c r="C20" s="193"/>
      <c r="D20" s="141">
        <v>0.677</v>
      </c>
      <c r="E20" s="142">
        <v>0</v>
      </c>
      <c r="F20" s="142">
        <v>0</v>
      </c>
      <c r="G20" s="141">
        <v>0.677</v>
      </c>
      <c r="H20" s="143">
        <v>11</v>
      </c>
      <c r="I20" s="144" t="s">
        <v>74</v>
      </c>
      <c r="J20" s="22">
        <v>0</v>
      </c>
      <c r="K20" s="23">
        <v>1</v>
      </c>
      <c r="L20" s="24">
        <v>1</v>
      </c>
      <c r="M20" s="25">
        <v>1122</v>
      </c>
      <c r="N20" s="26">
        <v>968</v>
      </c>
      <c r="O20" s="26">
        <v>0</v>
      </c>
      <c r="P20" s="26">
        <v>10</v>
      </c>
      <c r="Q20" s="26">
        <v>150</v>
      </c>
      <c r="R20" s="27">
        <v>0</v>
      </c>
      <c r="S20" s="22">
        <v>5</v>
      </c>
      <c r="T20" s="71">
        <v>2</v>
      </c>
      <c r="U20" s="28">
        <v>60</v>
      </c>
      <c r="V20" s="22">
        <v>0</v>
      </c>
      <c r="W20" s="23">
        <v>1</v>
      </c>
      <c r="X20" s="77">
        <v>1</v>
      </c>
      <c r="Y20" s="22">
        <v>0</v>
      </c>
      <c r="Z20" s="23">
        <v>100</v>
      </c>
      <c r="AA20" s="29">
        <v>100</v>
      </c>
      <c r="AB20" s="22">
        <v>1</v>
      </c>
      <c r="AC20" s="23">
        <v>0</v>
      </c>
      <c r="AD20" s="93">
        <v>1</v>
      </c>
      <c r="AE20" s="14"/>
      <c r="AF20" s="14"/>
    </row>
    <row r="21" spans="1:32" ht="56.25">
      <c r="A21" s="170" t="s">
        <v>62</v>
      </c>
      <c r="B21" s="170" t="s">
        <v>63</v>
      </c>
      <c r="C21" s="193"/>
      <c r="D21" s="141">
        <v>2.37</v>
      </c>
      <c r="E21" s="142">
        <v>0</v>
      </c>
      <c r="F21" s="142">
        <v>0</v>
      </c>
      <c r="G21" s="141">
        <v>2.37</v>
      </c>
      <c r="H21" s="143">
        <v>12</v>
      </c>
      <c r="I21" s="144" t="s">
        <v>75</v>
      </c>
      <c r="J21" s="22">
        <v>0</v>
      </c>
      <c r="K21" s="23">
        <v>1</v>
      </c>
      <c r="L21" s="24">
        <v>1</v>
      </c>
      <c r="M21" s="25">
        <v>810</v>
      </c>
      <c r="N21" s="26">
        <v>2943</v>
      </c>
      <c r="O21" s="26">
        <v>0</v>
      </c>
      <c r="P21" s="26">
        <v>40</v>
      </c>
      <c r="Q21" s="26">
        <v>391</v>
      </c>
      <c r="R21" s="27">
        <v>0</v>
      </c>
      <c r="S21" s="22">
        <v>5</v>
      </c>
      <c r="T21" s="71">
        <v>2</v>
      </c>
      <c r="U21" s="28">
        <v>60</v>
      </c>
      <c r="V21" s="22">
        <v>0</v>
      </c>
      <c r="W21" s="23">
        <v>2</v>
      </c>
      <c r="X21" s="77">
        <v>2</v>
      </c>
      <c r="Y21" s="22">
        <v>350</v>
      </c>
      <c r="Z21" s="23">
        <v>350</v>
      </c>
      <c r="AA21" s="29">
        <v>700</v>
      </c>
      <c r="AB21" s="22">
        <v>2</v>
      </c>
      <c r="AC21" s="23">
        <v>0</v>
      </c>
      <c r="AD21" s="93">
        <v>2</v>
      </c>
      <c r="AE21" s="14"/>
      <c r="AF21" s="14"/>
    </row>
    <row r="22" spans="1:32" ht="56.25">
      <c r="A22" s="170" t="s">
        <v>62</v>
      </c>
      <c r="B22" s="170" t="s">
        <v>63</v>
      </c>
      <c r="C22" s="193"/>
      <c r="D22" s="141">
        <v>2.031</v>
      </c>
      <c r="E22" s="142">
        <v>0</v>
      </c>
      <c r="F22" s="142">
        <v>0</v>
      </c>
      <c r="G22" s="141">
        <v>2.031</v>
      </c>
      <c r="H22" s="143">
        <v>13</v>
      </c>
      <c r="I22" s="144" t="s">
        <v>163</v>
      </c>
      <c r="J22" s="22">
        <v>0</v>
      </c>
      <c r="K22" s="23">
        <v>1</v>
      </c>
      <c r="L22" s="24">
        <v>1</v>
      </c>
      <c r="M22" s="25">
        <v>218</v>
      </c>
      <c r="N22" s="26">
        <v>3563</v>
      </c>
      <c r="O22" s="26">
        <v>0</v>
      </c>
      <c r="P22" s="26">
        <v>30</v>
      </c>
      <c r="Q22" s="26">
        <v>607</v>
      </c>
      <c r="R22" s="27">
        <v>0</v>
      </c>
      <c r="S22" s="22">
        <v>5</v>
      </c>
      <c r="T22" s="71">
        <v>2</v>
      </c>
      <c r="U22" s="28">
        <v>60</v>
      </c>
      <c r="V22" s="22">
        <v>0</v>
      </c>
      <c r="W22" s="23">
        <v>2</v>
      </c>
      <c r="X22" s="77">
        <v>2</v>
      </c>
      <c r="Y22" s="22">
        <v>300</v>
      </c>
      <c r="Z22" s="23">
        <v>330</v>
      </c>
      <c r="AA22" s="29">
        <v>630</v>
      </c>
      <c r="AB22" s="22">
        <v>0</v>
      </c>
      <c r="AC22" s="23">
        <v>3</v>
      </c>
      <c r="AD22" s="93">
        <v>3</v>
      </c>
      <c r="AE22" s="14"/>
      <c r="AF22" s="14"/>
    </row>
    <row r="23" spans="1:32" ht="48.75" customHeight="1">
      <c r="A23" s="170" t="s">
        <v>62</v>
      </c>
      <c r="B23" s="170" t="s">
        <v>63</v>
      </c>
      <c r="C23" s="193"/>
      <c r="D23" s="141">
        <v>0.338</v>
      </c>
      <c r="E23" s="142">
        <v>0</v>
      </c>
      <c r="F23" s="142">
        <v>0</v>
      </c>
      <c r="G23" s="141">
        <v>0.338</v>
      </c>
      <c r="H23" s="143">
        <v>14</v>
      </c>
      <c r="I23" s="144" t="s">
        <v>76</v>
      </c>
      <c r="J23" s="22">
        <v>0</v>
      </c>
      <c r="K23" s="23">
        <v>1</v>
      </c>
      <c r="L23" s="24">
        <v>1</v>
      </c>
      <c r="M23" s="25">
        <v>200</v>
      </c>
      <c r="N23" s="26">
        <v>450</v>
      </c>
      <c r="O23" s="26">
        <v>0</v>
      </c>
      <c r="P23" s="26">
        <v>5</v>
      </c>
      <c r="Q23" s="26">
        <v>0</v>
      </c>
      <c r="R23" s="27">
        <v>0</v>
      </c>
      <c r="S23" s="22">
        <v>5</v>
      </c>
      <c r="T23" s="71">
        <v>2</v>
      </c>
      <c r="U23" s="28">
        <v>60</v>
      </c>
      <c r="V23" s="22">
        <v>0</v>
      </c>
      <c r="W23" s="23">
        <v>1</v>
      </c>
      <c r="X23" s="77">
        <v>1</v>
      </c>
      <c r="Y23" s="22">
        <v>150</v>
      </c>
      <c r="Z23" s="23">
        <v>250</v>
      </c>
      <c r="AA23" s="29">
        <v>400</v>
      </c>
      <c r="AB23" s="22">
        <v>1</v>
      </c>
      <c r="AC23" s="23">
        <v>0</v>
      </c>
      <c r="AD23" s="93">
        <v>1</v>
      </c>
      <c r="AE23" s="14"/>
      <c r="AF23" s="14"/>
    </row>
    <row r="24" spans="1:32" ht="47.25" customHeight="1">
      <c r="A24" s="170" t="s">
        <v>62</v>
      </c>
      <c r="B24" s="141" t="s">
        <v>63</v>
      </c>
      <c r="C24" s="193"/>
      <c r="D24" s="141">
        <v>1.015</v>
      </c>
      <c r="E24" s="142">
        <v>0</v>
      </c>
      <c r="F24" s="142">
        <v>0</v>
      </c>
      <c r="G24" s="141">
        <v>1.015</v>
      </c>
      <c r="H24" s="165">
        <v>15</v>
      </c>
      <c r="I24" s="144" t="s">
        <v>77</v>
      </c>
      <c r="J24" s="22">
        <v>0</v>
      </c>
      <c r="K24" s="23">
        <v>1</v>
      </c>
      <c r="L24" s="24">
        <v>1</v>
      </c>
      <c r="M24" s="25">
        <v>928</v>
      </c>
      <c r="N24" s="26">
        <v>1630</v>
      </c>
      <c r="O24" s="26">
        <v>0</v>
      </c>
      <c r="P24" s="26">
        <v>30</v>
      </c>
      <c r="Q24" s="26">
        <v>259</v>
      </c>
      <c r="R24" s="27">
        <v>0</v>
      </c>
      <c r="S24" s="22">
        <v>5</v>
      </c>
      <c r="T24" s="71">
        <v>2</v>
      </c>
      <c r="U24" s="28">
        <v>60</v>
      </c>
      <c r="V24" s="22">
        <v>0</v>
      </c>
      <c r="W24" s="23">
        <v>1</v>
      </c>
      <c r="X24" s="77">
        <v>1</v>
      </c>
      <c r="Y24" s="22">
        <v>100</v>
      </c>
      <c r="Z24" s="23">
        <v>200</v>
      </c>
      <c r="AA24" s="29">
        <v>300</v>
      </c>
      <c r="AB24" s="22">
        <v>0</v>
      </c>
      <c r="AC24" s="23">
        <v>1</v>
      </c>
      <c r="AD24" s="93">
        <v>1</v>
      </c>
      <c r="AE24" s="14"/>
      <c r="AF24" s="14"/>
    </row>
    <row r="25" spans="1:32" ht="18.75" hidden="1">
      <c r="A25" s="185" t="s">
        <v>62</v>
      </c>
      <c r="B25" s="185" t="s">
        <v>63</v>
      </c>
      <c r="C25" s="193"/>
      <c r="D25" s="141">
        <v>0.338</v>
      </c>
      <c r="E25" s="142">
        <v>0</v>
      </c>
      <c r="F25" s="142">
        <v>0</v>
      </c>
      <c r="G25" s="141">
        <v>0.338</v>
      </c>
      <c r="H25" s="165">
        <v>16</v>
      </c>
      <c r="I25" s="144" t="s">
        <v>78</v>
      </c>
      <c r="J25" s="22">
        <v>0</v>
      </c>
      <c r="K25" s="23">
        <v>1</v>
      </c>
      <c r="L25" s="24">
        <v>1</v>
      </c>
      <c r="M25" s="25">
        <v>0</v>
      </c>
      <c r="N25" s="26">
        <v>625</v>
      </c>
      <c r="O25" s="26">
        <v>0</v>
      </c>
      <c r="P25" s="26">
        <v>5</v>
      </c>
      <c r="Q25" s="26">
        <v>0</v>
      </c>
      <c r="R25" s="27">
        <v>0</v>
      </c>
      <c r="S25" s="22">
        <v>5</v>
      </c>
      <c r="T25" s="71">
        <v>2</v>
      </c>
      <c r="U25" s="28">
        <v>60</v>
      </c>
      <c r="V25" s="22">
        <v>0</v>
      </c>
      <c r="W25" s="23">
        <v>1</v>
      </c>
      <c r="X25" s="77">
        <v>1</v>
      </c>
      <c r="Y25" s="22">
        <v>100</v>
      </c>
      <c r="Z25" s="23">
        <v>150</v>
      </c>
      <c r="AA25" s="29">
        <v>250</v>
      </c>
      <c r="AB25" s="22">
        <v>1</v>
      </c>
      <c r="AC25" s="23">
        <v>0</v>
      </c>
      <c r="AD25" s="93">
        <v>1</v>
      </c>
      <c r="AE25" s="14"/>
      <c r="AF25" s="14"/>
    </row>
    <row r="26" spans="1:32" ht="2.25" customHeight="1" thickBot="1">
      <c r="A26" s="186"/>
      <c r="B26" s="186"/>
      <c r="C26" s="194"/>
      <c r="D26" s="146">
        <f>SUM(D10:D25)</f>
        <v>19.292</v>
      </c>
      <c r="E26" s="146">
        <f>SUM(E10:E25)</f>
        <v>0</v>
      </c>
      <c r="F26" s="146">
        <f>SUM(F10:F25)</f>
        <v>0</v>
      </c>
      <c r="G26" s="146">
        <f>SUM(G10:G25)</f>
        <v>19.292</v>
      </c>
      <c r="H26" s="147">
        <v>16</v>
      </c>
      <c r="I26" s="148">
        <v>0.1</v>
      </c>
      <c r="J26" s="32">
        <f>SUM(J10:J25)</f>
        <v>0</v>
      </c>
      <c r="K26" s="32">
        <f aca="true" t="shared" si="0" ref="K26:AD26">SUM(K10:K25)</f>
        <v>17</v>
      </c>
      <c r="L26" s="32">
        <f t="shared" si="0"/>
        <v>16</v>
      </c>
      <c r="M26" s="32">
        <f t="shared" si="0"/>
        <v>10671</v>
      </c>
      <c r="N26" s="32">
        <f t="shared" si="0"/>
        <v>28103.3</v>
      </c>
      <c r="O26" s="32">
        <f t="shared" si="0"/>
        <v>0</v>
      </c>
      <c r="P26" s="32">
        <f t="shared" si="0"/>
        <v>330</v>
      </c>
      <c r="Q26" s="32">
        <f t="shared" si="0"/>
        <v>6323</v>
      </c>
      <c r="R26" s="32">
        <f t="shared" si="0"/>
        <v>0</v>
      </c>
      <c r="S26" s="32">
        <f t="shared" si="0"/>
        <v>80</v>
      </c>
      <c r="T26" s="32">
        <f t="shared" si="0"/>
        <v>32</v>
      </c>
      <c r="U26" s="32">
        <f t="shared" si="0"/>
        <v>960</v>
      </c>
      <c r="V26" s="32">
        <f t="shared" si="0"/>
        <v>1</v>
      </c>
      <c r="W26" s="32">
        <f t="shared" si="0"/>
        <v>18</v>
      </c>
      <c r="X26" s="32">
        <f t="shared" si="0"/>
        <v>19</v>
      </c>
      <c r="Y26" s="32">
        <f t="shared" si="0"/>
        <v>2700</v>
      </c>
      <c r="Z26" s="32">
        <f t="shared" si="0"/>
        <v>3560</v>
      </c>
      <c r="AA26" s="32">
        <f t="shared" si="0"/>
        <v>6280</v>
      </c>
      <c r="AB26" s="32">
        <f t="shared" si="0"/>
        <v>18</v>
      </c>
      <c r="AC26" s="32">
        <f t="shared" si="0"/>
        <v>16</v>
      </c>
      <c r="AD26" s="94">
        <f t="shared" si="0"/>
        <v>34</v>
      </c>
      <c r="AE26" s="14"/>
      <c r="AF26" s="14"/>
    </row>
    <row r="27" spans="1:32" ht="26.25" customHeight="1">
      <c r="A27" s="200" t="s">
        <v>62</v>
      </c>
      <c r="B27" s="201" t="s">
        <v>79</v>
      </c>
      <c r="C27" s="191">
        <v>35</v>
      </c>
      <c r="D27" s="191">
        <v>13.9</v>
      </c>
      <c r="E27" s="191">
        <v>6.4</v>
      </c>
      <c r="F27" s="191">
        <v>0</v>
      </c>
      <c r="G27" s="191">
        <f>SUM(D27:F28)</f>
        <v>20.3</v>
      </c>
      <c r="H27" s="143">
        <v>17</v>
      </c>
      <c r="I27" s="144" t="s">
        <v>80</v>
      </c>
      <c r="J27" s="34">
        <v>1</v>
      </c>
      <c r="K27" s="43">
        <v>0</v>
      </c>
      <c r="L27" s="44">
        <f>SUM(J27:K27)</f>
        <v>1</v>
      </c>
      <c r="M27" s="45">
        <v>2398</v>
      </c>
      <c r="N27" s="35">
        <v>6250</v>
      </c>
      <c r="O27" s="35">
        <v>0</v>
      </c>
      <c r="P27" s="35">
        <v>0</v>
      </c>
      <c r="Q27" s="35">
        <v>260</v>
      </c>
      <c r="R27" s="33">
        <v>0</v>
      </c>
      <c r="S27" s="34">
        <v>20</v>
      </c>
      <c r="T27" s="72">
        <v>10</v>
      </c>
      <c r="U27" s="46">
        <v>200</v>
      </c>
      <c r="V27" s="34">
        <v>0</v>
      </c>
      <c r="W27" s="43">
        <v>1</v>
      </c>
      <c r="X27" s="78">
        <f>SUM(V27:W27)</f>
        <v>1</v>
      </c>
      <c r="Y27" s="34">
        <v>330</v>
      </c>
      <c r="Z27" s="43">
        <v>50</v>
      </c>
      <c r="AA27" s="47">
        <f>Y27+Z27</f>
        <v>380</v>
      </c>
      <c r="AB27" s="34">
        <v>0</v>
      </c>
      <c r="AC27" s="43">
        <v>1</v>
      </c>
      <c r="AD27" s="95">
        <f>AB27+AC27</f>
        <v>1</v>
      </c>
      <c r="AE27" s="14"/>
      <c r="AF27" s="14"/>
    </row>
    <row r="28" spans="1:32" ht="18.75">
      <c r="A28" s="201"/>
      <c r="B28" s="201"/>
      <c r="C28" s="191"/>
      <c r="D28" s="192"/>
      <c r="E28" s="192"/>
      <c r="F28" s="192"/>
      <c r="G28" s="192"/>
      <c r="H28" s="149">
        <v>18</v>
      </c>
      <c r="I28" s="150" t="s">
        <v>81</v>
      </c>
      <c r="J28" s="37">
        <v>0</v>
      </c>
      <c r="K28" s="61">
        <v>1</v>
      </c>
      <c r="L28" s="67">
        <f>SUM(J28:K28)</f>
        <v>1</v>
      </c>
      <c r="M28" s="69">
        <v>1760</v>
      </c>
      <c r="N28" s="172">
        <v>2615</v>
      </c>
      <c r="O28" s="172">
        <v>0</v>
      </c>
      <c r="P28" s="172">
        <v>0</v>
      </c>
      <c r="Q28" s="172">
        <v>230</v>
      </c>
      <c r="R28" s="36">
        <v>0</v>
      </c>
      <c r="S28" s="37">
        <v>20</v>
      </c>
      <c r="T28" s="73">
        <v>10</v>
      </c>
      <c r="U28" s="76">
        <v>300</v>
      </c>
      <c r="V28" s="37">
        <v>0</v>
      </c>
      <c r="W28" s="61">
        <v>1</v>
      </c>
      <c r="X28" s="79">
        <f>SUM(V28:W28)</f>
        <v>1</v>
      </c>
      <c r="Y28" s="37">
        <v>0</v>
      </c>
      <c r="Z28" s="61">
        <v>200</v>
      </c>
      <c r="AA28" s="47">
        <f>Y28+Z28</f>
        <v>200</v>
      </c>
      <c r="AB28" s="37">
        <v>0</v>
      </c>
      <c r="AC28" s="61">
        <v>1</v>
      </c>
      <c r="AD28" s="96">
        <f>AB28+AC28</f>
        <v>1</v>
      </c>
      <c r="AE28" s="14"/>
      <c r="AF28" s="14"/>
    </row>
    <row r="29" spans="1:32" ht="25.5" customHeight="1" hidden="1" thickBot="1">
      <c r="A29" s="202"/>
      <c r="B29" s="202"/>
      <c r="C29" s="192"/>
      <c r="D29" s="151">
        <f>SUM(D27)</f>
        <v>13.9</v>
      </c>
      <c r="E29" s="151">
        <f>SUM(E27)</f>
        <v>6.4</v>
      </c>
      <c r="F29" s="151">
        <f>SUM(F27)</f>
        <v>0</v>
      </c>
      <c r="G29" s="151">
        <f>SUM(G27)</f>
        <v>20.3</v>
      </c>
      <c r="H29" s="147">
        <f>COUNT(H27:H28)</f>
        <v>2</v>
      </c>
      <c r="I29" s="148">
        <v>0.06</v>
      </c>
      <c r="J29" s="39">
        <f aca="true" t="shared" si="1" ref="J29:AC29">SUM(J27:J28)</f>
        <v>1</v>
      </c>
      <c r="K29" s="39">
        <f t="shared" si="1"/>
        <v>1</v>
      </c>
      <c r="L29" s="39">
        <f t="shared" si="1"/>
        <v>2</v>
      </c>
      <c r="M29" s="40">
        <f t="shared" si="1"/>
        <v>4158</v>
      </c>
      <c r="N29" s="39">
        <f>SUM(N27:N28)</f>
        <v>8865</v>
      </c>
      <c r="O29" s="39">
        <f>SUM(O27:O28)</f>
        <v>0</v>
      </c>
      <c r="P29" s="39">
        <f>SUM(P27:P28)</f>
        <v>0</v>
      </c>
      <c r="Q29" s="39">
        <f>SUM(Q27:Q28)</f>
        <v>490</v>
      </c>
      <c r="R29" s="39">
        <f>SUM(R27:R28)</f>
        <v>0</v>
      </c>
      <c r="S29" s="40">
        <f t="shared" si="1"/>
        <v>40</v>
      </c>
      <c r="T29" s="41">
        <f t="shared" si="1"/>
        <v>20</v>
      </c>
      <c r="U29" s="42">
        <f t="shared" si="1"/>
        <v>500</v>
      </c>
      <c r="V29" s="40">
        <f t="shared" si="1"/>
        <v>0</v>
      </c>
      <c r="W29" s="41">
        <f t="shared" si="1"/>
        <v>2</v>
      </c>
      <c r="X29" s="42">
        <f t="shared" si="1"/>
        <v>2</v>
      </c>
      <c r="Y29" s="40">
        <f t="shared" si="1"/>
        <v>330</v>
      </c>
      <c r="Z29" s="41">
        <f t="shared" si="1"/>
        <v>250</v>
      </c>
      <c r="AA29" s="42">
        <f t="shared" si="1"/>
        <v>580</v>
      </c>
      <c r="AB29" s="40">
        <f t="shared" si="1"/>
        <v>0</v>
      </c>
      <c r="AC29" s="41">
        <f t="shared" si="1"/>
        <v>2</v>
      </c>
      <c r="AD29" s="97">
        <f>SUM(AD27:AD28)</f>
        <v>2</v>
      </c>
      <c r="AE29" s="14"/>
      <c r="AF29" s="14"/>
    </row>
    <row r="30" spans="1:32" ht="28.5" customHeight="1">
      <c r="A30" s="185" t="s">
        <v>62</v>
      </c>
      <c r="B30" s="185" t="s">
        <v>82</v>
      </c>
      <c r="C30" s="185">
        <v>18</v>
      </c>
      <c r="D30" s="152">
        <v>2.037</v>
      </c>
      <c r="E30" s="153">
        <v>0</v>
      </c>
      <c r="F30" s="153">
        <v>0</v>
      </c>
      <c r="G30" s="153">
        <v>2.037</v>
      </c>
      <c r="H30" s="143">
        <v>19</v>
      </c>
      <c r="I30" s="144" t="s">
        <v>83</v>
      </c>
      <c r="J30" s="34">
        <v>0</v>
      </c>
      <c r="K30" s="43">
        <v>1</v>
      </c>
      <c r="L30" s="44">
        <v>1</v>
      </c>
      <c r="M30" s="45">
        <v>80</v>
      </c>
      <c r="N30" s="35">
        <v>50</v>
      </c>
      <c r="O30" s="35">
        <v>10</v>
      </c>
      <c r="P30" s="35">
        <v>20</v>
      </c>
      <c r="Q30" s="35">
        <v>0</v>
      </c>
      <c r="R30" s="33">
        <v>170</v>
      </c>
      <c r="S30" s="34">
        <v>10</v>
      </c>
      <c r="T30" s="72">
        <v>10</v>
      </c>
      <c r="U30" s="46">
        <v>100</v>
      </c>
      <c r="V30" s="34">
        <v>0</v>
      </c>
      <c r="W30" s="43">
        <v>1</v>
      </c>
      <c r="X30" s="78">
        <v>1</v>
      </c>
      <c r="Y30" s="34">
        <v>0</v>
      </c>
      <c r="Z30" s="43">
        <v>2958</v>
      </c>
      <c r="AA30" s="47">
        <v>2958</v>
      </c>
      <c r="AB30" s="34">
        <v>1</v>
      </c>
      <c r="AC30" s="43">
        <v>0</v>
      </c>
      <c r="AD30" s="95">
        <v>1</v>
      </c>
      <c r="AE30" s="173"/>
      <c r="AF30" s="103" t="s">
        <v>156</v>
      </c>
    </row>
    <row r="31" spans="1:32" ht="18.75" hidden="1">
      <c r="A31" s="194"/>
      <c r="B31" s="186"/>
      <c r="C31" s="186"/>
      <c r="D31" s="146" t="s">
        <v>84</v>
      </c>
      <c r="E31" s="151">
        <v>0</v>
      </c>
      <c r="F31" s="151">
        <v>0</v>
      </c>
      <c r="G31" s="151">
        <v>2.037</v>
      </c>
      <c r="H31" s="147">
        <v>1</v>
      </c>
      <c r="I31" s="148">
        <v>0.055</v>
      </c>
      <c r="J31" s="66">
        <v>0</v>
      </c>
      <c r="K31" s="89">
        <v>1</v>
      </c>
      <c r="L31" s="90">
        <v>1</v>
      </c>
      <c r="M31" s="66">
        <v>0</v>
      </c>
      <c r="N31" s="91">
        <v>0</v>
      </c>
      <c r="O31" s="91">
        <v>0</v>
      </c>
      <c r="P31" s="91">
        <v>0</v>
      </c>
      <c r="Q31" s="91">
        <v>0</v>
      </c>
      <c r="R31" s="89">
        <v>0</v>
      </c>
      <c r="S31" s="66">
        <v>0</v>
      </c>
      <c r="T31" s="89">
        <v>0</v>
      </c>
      <c r="U31" s="92">
        <v>0</v>
      </c>
      <c r="V31" s="66">
        <v>0</v>
      </c>
      <c r="W31" s="89">
        <v>1</v>
      </c>
      <c r="X31" s="92">
        <v>1</v>
      </c>
      <c r="Y31" s="66">
        <v>0</v>
      </c>
      <c r="Z31" s="89">
        <v>2958</v>
      </c>
      <c r="AA31" s="92">
        <v>2958</v>
      </c>
      <c r="AB31" s="66">
        <v>1</v>
      </c>
      <c r="AC31" s="89">
        <v>0</v>
      </c>
      <c r="AD31" s="98">
        <v>1</v>
      </c>
      <c r="AE31" s="103"/>
      <c r="AF31" s="14"/>
    </row>
    <row r="32" spans="1:32" s="108" customFormat="1" ht="47.25" customHeight="1">
      <c r="A32" s="183" t="s">
        <v>62</v>
      </c>
      <c r="B32" s="183" t="s">
        <v>85</v>
      </c>
      <c r="C32" s="183">
        <v>10</v>
      </c>
      <c r="D32" s="154" t="s">
        <v>87</v>
      </c>
      <c r="E32" s="154" t="s">
        <v>86</v>
      </c>
      <c r="F32" s="154" t="s">
        <v>86</v>
      </c>
      <c r="G32" s="154" t="s">
        <v>87</v>
      </c>
      <c r="H32" s="155" t="s">
        <v>90</v>
      </c>
      <c r="I32" s="144" t="s">
        <v>164</v>
      </c>
      <c r="J32" s="104" t="s">
        <v>86</v>
      </c>
      <c r="K32" s="105" t="s">
        <v>88</v>
      </c>
      <c r="L32" s="106" t="s">
        <v>88</v>
      </c>
      <c r="M32" s="107" t="s">
        <v>86</v>
      </c>
      <c r="N32" s="104" t="s">
        <v>86</v>
      </c>
      <c r="O32" s="104" t="s">
        <v>86</v>
      </c>
      <c r="P32" s="104" t="s">
        <v>86</v>
      </c>
      <c r="Q32" s="104" t="s">
        <v>89</v>
      </c>
      <c r="R32" s="104" t="s">
        <v>86</v>
      </c>
      <c r="S32" s="110" t="s">
        <v>104</v>
      </c>
      <c r="T32" s="111" t="s">
        <v>104</v>
      </c>
      <c r="U32" s="107" t="s">
        <v>154</v>
      </c>
      <c r="V32" s="110" t="s">
        <v>86</v>
      </c>
      <c r="W32" s="105" t="s">
        <v>103</v>
      </c>
      <c r="X32" s="112" t="s">
        <v>103</v>
      </c>
      <c r="Y32" s="110" t="s">
        <v>155</v>
      </c>
      <c r="Z32" s="105" t="s">
        <v>86</v>
      </c>
      <c r="AA32" s="113" t="s">
        <v>155</v>
      </c>
      <c r="AB32" s="110" t="s">
        <v>86</v>
      </c>
      <c r="AC32" s="105" t="s">
        <v>88</v>
      </c>
      <c r="AD32" s="114" t="s">
        <v>88</v>
      </c>
      <c r="AE32" s="174"/>
      <c r="AF32" s="103" t="s">
        <v>157</v>
      </c>
    </row>
    <row r="33" spans="1:32" ht="0.75" customHeight="1">
      <c r="A33" s="184"/>
      <c r="B33" s="184"/>
      <c r="C33" s="190"/>
      <c r="D33" s="156" t="s">
        <v>87</v>
      </c>
      <c r="E33" s="156" t="s">
        <v>86</v>
      </c>
      <c r="F33" s="156" t="s">
        <v>86</v>
      </c>
      <c r="G33" s="156" t="s">
        <v>87</v>
      </c>
      <c r="H33" s="156" t="s">
        <v>88</v>
      </c>
      <c r="I33" s="148">
        <v>0.1</v>
      </c>
      <c r="J33" s="50" t="s">
        <v>86</v>
      </c>
      <c r="K33" s="50" t="s">
        <v>88</v>
      </c>
      <c r="L33" s="50"/>
      <c r="M33" s="50" t="s">
        <v>86</v>
      </c>
      <c r="N33" s="50" t="s">
        <v>86</v>
      </c>
      <c r="O33" s="50" t="s">
        <v>86</v>
      </c>
      <c r="P33" s="50" t="s">
        <v>86</v>
      </c>
      <c r="Q33" s="50" t="s">
        <v>89</v>
      </c>
      <c r="R33" s="50" t="s">
        <v>86</v>
      </c>
      <c r="S33" s="50" t="s">
        <v>86</v>
      </c>
      <c r="T33" s="50" t="s">
        <v>86</v>
      </c>
      <c r="U33" s="50" t="s">
        <v>86</v>
      </c>
      <c r="V33" s="50" t="s">
        <v>86</v>
      </c>
      <c r="W33" s="50" t="s">
        <v>86</v>
      </c>
      <c r="X33" s="50" t="s">
        <v>86</v>
      </c>
      <c r="Y33" s="50" t="s">
        <v>86</v>
      </c>
      <c r="Z33" s="50" t="s">
        <v>86</v>
      </c>
      <c r="AA33" s="50" t="s">
        <v>86</v>
      </c>
      <c r="AB33" s="50" t="s">
        <v>86</v>
      </c>
      <c r="AC33" s="50" t="s">
        <v>86</v>
      </c>
      <c r="AD33" s="99" t="s">
        <v>86</v>
      </c>
      <c r="AE33" s="14"/>
      <c r="AF33" s="14"/>
    </row>
    <row r="34" spans="1:32" ht="33.75" customHeight="1">
      <c r="A34" s="183" t="s">
        <v>62</v>
      </c>
      <c r="B34" s="183" t="s">
        <v>123</v>
      </c>
      <c r="C34" s="183">
        <v>50</v>
      </c>
      <c r="D34" s="141">
        <v>3.2</v>
      </c>
      <c r="E34" s="142">
        <v>0</v>
      </c>
      <c r="F34" s="142">
        <v>0</v>
      </c>
      <c r="G34" s="142">
        <v>3.2</v>
      </c>
      <c r="H34" s="143">
        <v>21</v>
      </c>
      <c r="I34" s="144" t="s">
        <v>91</v>
      </c>
      <c r="J34" s="34">
        <v>0</v>
      </c>
      <c r="K34" s="43">
        <v>1</v>
      </c>
      <c r="L34" s="44">
        <v>1</v>
      </c>
      <c r="M34" s="45">
        <v>200</v>
      </c>
      <c r="N34" s="35">
        <v>940</v>
      </c>
      <c r="O34" s="35">
        <v>0</v>
      </c>
      <c r="P34" s="35">
        <v>0</v>
      </c>
      <c r="Q34" s="35">
        <v>810</v>
      </c>
      <c r="R34" s="33">
        <v>340</v>
      </c>
      <c r="S34" s="34">
        <v>4</v>
      </c>
      <c r="T34" s="72">
        <v>4</v>
      </c>
      <c r="U34" s="46">
        <v>130</v>
      </c>
      <c r="V34" s="34">
        <v>0</v>
      </c>
      <c r="W34" s="43">
        <v>1</v>
      </c>
      <c r="X34" s="78">
        <v>1</v>
      </c>
      <c r="Y34" s="34">
        <v>0</v>
      </c>
      <c r="Z34" s="43">
        <v>1100</v>
      </c>
      <c r="AA34" s="47">
        <v>1100</v>
      </c>
      <c r="AB34" s="34">
        <v>0</v>
      </c>
      <c r="AC34" s="43">
        <v>1</v>
      </c>
      <c r="AD34" s="95">
        <v>1</v>
      </c>
      <c r="AE34" s="51"/>
      <c r="AF34" s="14"/>
    </row>
    <row r="35" spans="1:32" ht="2.25" customHeight="1" hidden="1">
      <c r="A35" s="184"/>
      <c r="B35" s="190"/>
      <c r="C35" s="190"/>
      <c r="D35" s="157">
        <v>3.2</v>
      </c>
      <c r="E35" s="151">
        <v>0</v>
      </c>
      <c r="F35" s="151">
        <v>0</v>
      </c>
      <c r="G35" s="151">
        <v>3.2</v>
      </c>
      <c r="H35" s="147">
        <v>1</v>
      </c>
      <c r="I35" s="148">
        <v>0.02</v>
      </c>
      <c r="J35" s="66">
        <v>0</v>
      </c>
      <c r="K35" s="89">
        <v>1</v>
      </c>
      <c r="L35" s="90">
        <v>1</v>
      </c>
      <c r="M35" s="66">
        <v>200</v>
      </c>
      <c r="N35" s="91">
        <v>940</v>
      </c>
      <c r="O35" s="91">
        <v>0</v>
      </c>
      <c r="P35" s="91">
        <v>0</v>
      </c>
      <c r="Q35" s="91">
        <v>810</v>
      </c>
      <c r="R35" s="89">
        <v>340</v>
      </c>
      <c r="S35" s="66">
        <v>4</v>
      </c>
      <c r="T35" s="89">
        <v>4</v>
      </c>
      <c r="U35" s="92">
        <v>130</v>
      </c>
      <c r="V35" s="66">
        <v>0</v>
      </c>
      <c r="W35" s="89">
        <v>0</v>
      </c>
      <c r="X35" s="92">
        <v>0</v>
      </c>
      <c r="Y35" s="66">
        <v>0</v>
      </c>
      <c r="Z35" s="89">
        <v>1100</v>
      </c>
      <c r="AA35" s="92">
        <v>1100</v>
      </c>
      <c r="AB35" s="66">
        <v>0</v>
      </c>
      <c r="AC35" s="89">
        <v>1</v>
      </c>
      <c r="AD35" s="98">
        <v>1</v>
      </c>
      <c r="AE35" s="51"/>
      <c r="AF35" s="14"/>
    </row>
    <row r="36" spans="1:32" ht="41.25" customHeight="1">
      <c r="A36" s="185" t="s">
        <v>92</v>
      </c>
      <c r="B36" s="185" t="s">
        <v>124</v>
      </c>
      <c r="C36" s="185">
        <v>6</v>
      </c>
      <c r="D36" s="141">
        <v>1.7</v>
      </c>
      <c r="E36" s="142">
        <v>0</v>
      </c>
      <c r="F36" s="142">
        <v>0.1</v>
      </c>
      <c r="G36" s="142">
        <v>1.8</v>
      </c>
      <c r="H36" s="143">
        <v>22</v>
      </c>
      <c r="I36" s="144" t="s">
        <v>93</v>
      </c>
      <c r="J36" s="34">
        <v>0</v>
      </c>
      <c r="K36" s="43">
        <v>1</v>
      </c>
      <c r="L36" s="44">
        <v>1</v>
      </c>
      <c r="M36" s="45">
        <v>120</v>
      </c>
      <c r="N36" s="35">
        <v>0</v>
      </c>
      <c r="O36" s="35">
        <v>0</v>
      </c>
      <c r="P36" s="35">
        <v>0</v>
      </c>
      <c r="Q36" s="35">
        <v>0</v>
      </c>
      <c r="R36" s="33">
        <v>0</v>
      </c>
      <c r="S36" s="34">
        <v>7</v>
      </c>
      <c r="T36" s="72">
        <v>5</v>
      </c>
      <c r="U36" s="46">
        <v>115</v>
      </c>
      <c r="V36" s="34">
        <v>0</v>
      </c>
      <c r="W36" s="43">
        <v>1</v>
      </c>
      <c r="X36" s="78">
        <v>1</v>
      </c>
      <c r="Y36" s="34">
        <v>0</v>
      </c>
      <c r="Z36" s="43">
        <v>10</v>
      </c>
      <c r="AA36" s="115">
        <v>10</v>
      </c>
      <c r="AB36" s="34">
        <v>0</v>
      </c>
      <c r="AC36" s="43">
        <v>1</v>
      </c>
      <c r="AD36" s="95">
        <v>1</v>
      </c>
      <c r="AE36" s="51"/>
      <c r="AF36" s="14"/>
    </row>
    <row r="37" spans="1:32" ht="84" customHeight="1">
      <c r="A37" s="195"/>
      <c r="B37" s="195"/>
      <c r="C37" s="195"/>
      <c r="D37" s="158">
        <v>1.15</v>
      </c>
      <c r="E37" s="153">
        <v>0</v>
      </c>
      <c r="F37" s="153">
        <v>0.05</v>
      </c>
      <c r="G37" s="153">
        <v>1.2</v>
      </c>
      <c r="H37" s="165">
        <v>23</v>
      </c>
      <c r="I37" s="145" t="s">
        <v>94</v>
      </c>
      <c r="J37" s="52" t="s">
        <v>95</v>
      </c>
      <c r="K37" s="53">
        <v>0</v>
      </c>
      <c r="L37" s="54">
        <v>1</v>
      </c>
      <c r="M37" s="55">
        <v>240</v>
      </c>
      <c r="N37" s="52">
        <v>0</v>
      </c>
      <c r="O37" s="52">
        <v>0</v>
      </c>
      <c r="P37" s="52">
        <v>0</v>
      </c>
      <c r="Q37" s="52">
        <v>150</v>
      </c>
      <c r="R37" s="52">
        <v>0</v>
      </c>
      <c r="S37" s="56">
        <v>3</v>
      </c>
      <c r="T37" s="75">
        <v>2</v>
      </c>
      <c r="U37" s="57">
        <v>55</v>
      </c>
      <c r="V37" s="56">
        <v>0</v>
      </c>
      <c r="W37" s="53">
        <v>1</v>
      </c>
      <c r="X37" s="81">
        <v>1</v>
      </c>
      <c r="Y37" s="56">
        <v>48</v>
      </c>
      <c r="Z37" s="53">
        <v>0</v>
      </c>
      <c r="AA37" s="58">
        <v>48</v>
      </c>
      <c r="AB37" s="56">
        <v>0</v>
      </c>
      <c r="AC37" s="53">
        <v>1</v>
      </c>
      <c r="AD37" s="64">
        <v>1</v>
      </c>
      <c r="AE37" s="173"/>
      <c r="AF37" s="103" t="s">
        <v>96</v>
      </c>
    </row>
    <row r="38" spans="1:32" ht="19.5" hidden="1" thickBot="1">
      <c r="A38" s="186"/>
      <c r="B38" s="186"/>
      <c r="C38" s="186"/>
      <c r="D38" s="146">
        <v>2.85</v>
      </c>
      <c r="E38" s="151">
        <v>0</v>
      </c>
      <c r="F38" s="151">
        <v>0.15</v>
      </c>
      <c r="G38" s="159">
        <v>3</v>
      </c>
      <c r="H38" s="147">
        <v>2</v>
      </c>
      <c r="I38" s="148">
        <v>0.333</v>
      </c>
      <c r="J38" s="39">
        <v>1</v>
      </c>
      <c r="K38" s="41">
        <v>1</v>
      </c>
      <c r="L38" s="59">
        <v>2</v>
      </c>
      <c r="M38" s="40">
        <v>360</v>
      </c>
      <c r="N38" s="39">
        <v>0</v>
      </c>
      <c r="O38" s="39">
        <v>0</v>
      </c>
      <c r="P38" s="39">
        <v>0</v>
      </c>
      <c r="Q38" s="39">
        <v>150</v>
      </c>
      <c r="R38" s="39">
        <v>0</v>
      </c>
      <c r="S38" s="40">
        <v>10</v>
      </c>
      <c r="T38" s="41">
        <v>7</v>
      </c>
      <c r="U38" s="42">
        <v>170</v>
      </c>
      <c r="V38" s="40">
        <v>0</v>
      </c>
      <c r="W38" s="41">
        <v>2</v>
      </c>
      <c r="X38" s="42">
        <v>2</v>
      </c>
      <c r="Y38" s="40">
        <v>48</v>
      </c>
      <c r="Z38" s="41">
        <v>0</v>
      </c>
      <c r="AA38" s="42">
        <v>48</v>
      </c>
      <c r="AB38" s="40">
        <v>0</v>
      </c>
      <c r="AC38" s="41">
        <v>2</v>
      </c>
      <c r="AD38" s="97">
        <v>2</v>
      </c>
      <c r="AE38" s="51"/>
      <c r="AF38" s="14"/>
    </row>
    <row r="39" spans="1:32" ht="18.75">
      <c r="A39" s="185" t="s">
        <v>62</v>
      </c>
      <c r="B39" s="185" t="s">
        <v>125</v>
      </c>
      <c r="C39" s="185">
        <v>13</v>
      </c>
      <c r="D39" s="185">
        <v>1.1</v>
      </c>
      <c r="E39" s="234">
        <v>0.4</v>
      </c>
      <c r="F39" s="234">
        <v>0</v>
      </c>
      <c r="G39" s="234">
        <v>1.5</v>
      </c>
      <c r="H39" s="142">
        <v>24</v>
      </c>
      <c r="I39" s="160" t="s">
        <v>97</v>
      </c>
      <c r="J39" s="56">
        <v>0</v>
      </c>
      <c r="K39" s="53">
        <v>1</v>
      </c>
      <c r="L39" s="54">
        <v>1</v>
      </c>
      <c r="M39" s="55">
        <v>340</v>
      </c>
      <c r="N39" s="52">
        <v>0</v>
      </c>
      <c r="O39" s="52">
        <v>0</v>
      </c>
      <c r="P39" s="52">
        <v>0</v>
      </c>
      <c r="Q39" s="52">
        <v>0</v>
      </c>
      <c r="R39" s="62">
        <v>0</v>
      </c>
      <c r="S39" s="56">
        <v>3</v>
      </c>
      <c r="T39" s="75">
        <v>1</v>
      </c>
      <c r="U39" s="57">
        <v>40</v>
      </c>
      <c r="V39" s="56">
        <v>0</v>
      </c>
      <c r="W39" s="53">
        <v>1</v>
      </c>
      <c r="X39" s="81">
        <v>1</v>
      </c>
      <c r="Y39" s="56">
        <v>0</v>
      </c>
      <c r="Z39" s="53">
        <v>820</v>
      </c>
      <c r="AA39" s="58">
        <v>820</v>
      </c>
      <c r="AB39" s="56">
        <v>1</v>
      </c>
      <c r="AC39" s="53">
        <v>0</v>
      </c>
      <c r="AD39" s="100">
        <v>1</v>
      </c>
      <c r="AE39" s="14"/>
      <c r="AF39" s="14"/>
    </row>
    <row r="40" spans="1:32" ht="18.75">
      <c r="A40" s="195"/>
      <c r="B40" s="195"/>
      <c r="C40" s="195"/>
      <c r="D40" s="235"/>
      <c r="E40" s="235"/>
      <c r="F40" s="235"/>
      <c r="G40" s="235"/>
      <c r="H40" s="142">
        <v>25</v>
      </c>
      <c r="I40" s="145" t="s">
        <v>98</v>
      </c>
      <c r="J40" s="36">
        <v>0</v>
      </c>
      <c r="K40" s="61">
        <v>1</v>
      </c>
      <c r="L40" s="63">
        <v>1</v>
      </c>
      <c r="M40" s="64">
        <v>100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1</v>
      </c>
      <c r="T40" s="73">
        <v>0</v>
      </c>
      <c r="U40" s="64">
        <v>0</v>
      </c>
      <c r="V40" s="36">
        <v>0</v>
      </c>
      <c r="W40" s="61">
        <v>1</v>
      </c>
      <c r="X40" s="82">
        <v>1</v>
      </c>
      <c r="Y40" s="36">
        <v>0</v>
      </c>
      <c r="Z40" s="61">
        <v>750</v>
      </c>
      <c r="AA40" s="65">
        <v>750</v>
      </c>
      <c r="AB40" s="36">
        <v>1</v>
      </c>
      <c r="AC40" s="61">
        <v>0</v>
      </c>
      <c r="AD40" s="96">
        <v>1</v>
      </c>
      <c r="AE40" s="14"/>
      <c r="AF40" s="14"/>
    </row>
    <row r="41" spans="1:32" ht="18.75">
      <c r="A41" s="195"/>
      <c r="B41" s="195"/>
      <c r="C41" s="195"/>
      <c r="D41" s="188"/>
      <c r="E41" s="188"/>
      <c r="F41" s="188"/>
      <c r="G41" s="188"/>
      <c r="H41" s="149">
        <v>26</v>
      </c>
      <c r="I41" s="145" t="s">
        <v>99</v>
      </c>
      <c r="J41" s="36">
        <v>0</v>
      </c>
      <c r="K41" s="61">
        <v>1</v>
      </c>
      <c r="L41" s="63">
        <v>1</v>
      </c>
      <c r="M41" s="64">
        <v>495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2</v>
      </c>
      <c r="T41" s="73">
        <v>0</v>
      </c>
      <c r="U41" s="64">
        <v>0</v>
      </c>
      <c r="V41" s="36">
        <v>0</v>
      </c>
      <c r="W41" s="61">
        <v>1</v>
      </c>
      <c r="X41" s="82">
        <v>1</v>
      </c>
      <c r="Y41" s="36">
        <v>0</v>
      </c>
      <c r="Z41" s="61">
        <v>940</v>
      </c>
      <c r="AA41" s="65">
        <v>940</v>
      </c>
      <c r="AB41" s="36">
        <v>1</v>
      </c>
      <c r="AC41" s="61">
        <v>0</v>
      </c>
      <c r="AD41" s="96">
        <v>1</v>
      </c>
      <c r="AE41" s="14"/>
      <c r="AF41" s="14"/>
    </row>
    <row r="42" spans="1:32" ht="30.75" customHeight="1" hidden="1">
      <c r="A42" s="186"/>
      <c r="B42" s="186"/>
      <c r="C42" s="186"/>
      <c r="D42" s="151">
        <v>1.1</v>
      </c>
      <c r="E42" s="151">
        <v>0.4</v>
      </c>
      <c r="F42" s="151">
        <v>0</v>
      </c>
      <c r="G42" s="151">
        <v>1.5</v>
      </c>
      <c r="H42" s="147">
        <v>3</v>
      </c>
      <c r="I42" s="148">
        <v>0.23</v>
      </c>
      <c r="J42" s="38">
        <f>J39</f>
        <v>0</v>
      </c>
      <c r="K42" s="38">
        <f aca="true" t="shared" si="2" ref="K42:AD42">SUM(K39:K41)</f>
        <v>3</v>
      </c>
      <c r="L42" s="88">
        <f t="shared" si="2"/>
        <v>3</v>
      </c>
      <c r="M42" s="38">
        <f t="shared" si="2"/>
        <v>935</v>
      </c>
      <c r="N42" s="38">
        <f t="shared" si="2"/>
        <v>0</v>
      </c>
      <c r="O42" s="38">
        <f t="shared" si="2"/>
        <v>0</v>
      </c>
      <c r="P42" s="38">
        <f t="shared" si="2"/>
        <v>0</v>
      </c>
      <c r="Q42" s="38">
        <f t="shared" si="2"/>
        <v>0</v>
      </c>
      <c r="R42" s="38">
        <f t="shared" si="2"/>
        <v>0</v>
      </c>
      <c r="S42" s="38">
        <f t="shared" si="2"/>
        <v>6</v>
      </c>
      <c r="T42" s="38">
        <f t="shared" si="2"/>
        <v>1</v>
      </c>
      <c r="U42" s="38">
        <f t="shared" si="2"/>
        <v>40</v>
      </c>
      <c r="V42" s="38">
        <f t="shared" si="2"/>
        <v>0</v>
      </c>
      <c r="W42" s="38">
        <f t="shared" si="2"/>
        <v>3</v>
      </c>
      <c r="X42" s="38">
        <f t="shared" si="2"/>
        <v>3</v>
      </c>
      <c r="Y42" s="38">
        <f t="shared" si="2"/>
        <v>0</v>
      </c>
      <c r="Z42" s="38">
        <f t="shared" si="2"/>
        <v>2510</v>
      </c>
      <c r="AA42" s="38">
        <f t="shared" si="2"/>
        <v>2510</v>
      </c>
      <c r="AB42" s="38">
        <f t="shared" si="2"/>
        <v>3</v>
      </c>
      <c r="AC42" s="38">
        <f t="shared" si="2"/>
        <v>0</v>
      </c>
      <c r="AD42" s="48">
        <f t="shared" si="2"/>
        <v>3</v>
      </c>
      <c r="AE42" s="14"/>
      <c r="AF42" s="14"/>
    </row>
    <row r="43" spans="1:32" ht="46.5" customHeight="1">
      <c r="A43" s="185" t="s">
        <v>92</v>
      </c>
      <c r="B43" s="185" t="s">
        <v>100</v>
      </c>
      <c r="C43" s="185">
        <v>9</v>
      </c>
      <c r="D43" s="154" t="s">
        <v>101</v>
      </c>
      <c r="E43" s="154" t="s">
        <v>86</v>
      </c>
      <c r="F43" s="154" t="s">
        <v>86</v>
      </c>
      <c r="G43" s="154" t="s">
        <v>101</v>
      </c>
      <c r="H43" s="155" t="s">
        <v>107</v>
      </c>
      <c r="I43" s="155" t="s">
        <v>102</v>
      </c>
      <c r="J43" s="133" t="s">
        <v>86</v>
      </c>
      <c r="K43" s="133" t="s">
        <v>103</v>
      </c>
      <c r="L43" s="133" t="s">
        <v>103</v>
      </c>
      <c r="M43" s="50" t="s">
        <v>152</v>
      </c>
      <c r="N43" s="109" t="s">
        <v>151</v>
      </c>
      <c r="O43" s="109" t="s">
        <v>86</v>
      </c>
      <c r="P43" s="109" t="s">
        <v>86</v>
      </c>
      <c r="Q43" s="109" t="s">
        <v>86</v>
      </c>
      <c r="R43" s="109" t="s">
        <v>86</v>
      </c>
      <c r="S43" s="49" t="s">
        <v>104</v>
      </c>
      <c r="T43" s="74" t="s">
        <v>103</v>
      </c>
      <c r="U43" s="70" t="s">
        <v>105</v>
      </c>
      <c r="V43" s="49" t="s">
        <v>86</v>
      </c>
      <c r="W43" s="60" t="s">
        <v>103</v>
      </c>
      <c r="X43" s="80" t="s">
        <v>103</v>
      </c>
      <c r="Y43" s="49" t="s">
        <v>86</v>
      </c>
      <c r="Z43" s="60" t="s">
        <v>106</v>
      </c>
      <c r="AA43" s="84" t="s">
        <v>106</v>
      </c>
      <c r="AB43" s="49" t="s">
        <v>86</v>
      </c>
      <c r="AC43" s="60" t="s">
        <v>103</v>
      </c>
      <c r="AD43" s="70" t="s">
        <v>103</v>
      </c>
      <c r="AE43" s="122"/>
      <c r="AF43" s="5" t="s">
        <v>153</v>
      </c>
    </row>
    <row r="44" spans="1:32" ht="19.5" hidden="1" thickBot="1">
      <c r="A44" s="186"/>
      <c r="B44" s="186"/>
      <c r="C44" s="186"/>
      <c r="D44" s="156" t="s">
        <v>101</v>
      </c>
      <c r="E44" s="156" t="s">
        <v>86</v>
      </c>
      <c r="F44" s="156" t="s">
        <v>86</v>
      </c>
      <c r="G44" s="156" t="s">
        <v>101</v>
      </c>
      <c r="H44" s="147">
        <v>1</v>
      </c>
      <c r="I44" s="148">
        <v>0.111</v>
      </c>
      <c r="J44" s="39"/>
      <c r="K44" s="41">
        <v>2</v>
      </c>
      <c r="L44" s="59"/>
      <c r="M44" s="40"/>
      <c r="N44" s="39"/>
      <c r="O44" s="39"/>
      <c r="P44" s="39"/>
      <c r="Q44" s="39"/>
      <c r="R44" s="39"/>
      <c r="S44" s="40">
        <v>5</v>
      </c>
      <c r="T44" s="41">
        <v>2</v>
      </c>
      <c r="U44" s="42">
        <v>100</v>
      </c>
      <c r="V44" s="40">
        <v>0</v>
      </c>
      <c r="W44" s="41">
        <v>2</v>
      </c>
      <c r="X44" s="42"/>
      <c r="Y44" s="40"/>
      <c r="Z44" s="41">
        <v>3911</v>
      </c>
      <c r="AA44" s="42"/>
      <c r="AB44" s="40"/>
      <c r="AC44" s="41">
        <v>2</v>
      </c>
      <c r="AD44" s="97"/>
      <c r="AE44" s="14"/>
      <c r="AF44" s="14"/>
    </row>
    <row r="45" spans="1:32" ht="44.25" customHeight="1">
      <c r="A45" s="183" t="s">
        <v>92</v>
      </c>
      <c r="B45" s="183" t="s">
        <v>108</v>
      </c>
      <c r="C45" s="183">
        <v>12</v>
      </c>
      <c r="D45" s="141">
        <v>1.05</v>
      </c>
      <c r="E45" s="142">
        <v>0.2</v>
      </c>
      <c r="F45" s="142">
        <v>0</v>
      </c>
      <c r="G45" s="161">
        <v>1.25</v>
      </c>
      <c r="H45" s="162">
        <v>28</v>
      </c>
      <c r="I45" s="163" t="s">
        <v>109</v>
      </c>
      <c r="J45" s="139">
        <v>0</v>
      </c>
      <c r="K45" s="127">
        <v>1</v>
      </c>
      <c r="L45" s="44">
        <v>1</v>
      </c>
      <c r="M45" s="125">
        <v>0</v>
      </c>
      <c r="N45" s="123">
        <v>0</v>
      </c>
      <c r="O45" s="123">
        <v>0</v>
      </c>
      <c r="P45" s="123">
        <v>0</v>
      </c>
      <c r="Q45" s="123">
        <v>400</v>
      </c>
      <c r="R45" s="124">
        <v>0</v>
      </c>
      <c r="S45" s="134">
        <v>0</v>
      </c>
      <c r="T45" s="135">
        <v>0</v>
      </c>
      <c r="U45" s="136">
        <v>0</v>
      </c>
      <c r="V45" s="126">
        <v>1</v>
      </c>
      <c r="W45" s="127">
        <v>1</v>
      </c>
      <c r="X45" s="128">
        <v>1</v>
      </c>
      <c r="Y45" s="126">
        <v>200</v>
      </c>
      <c r="Z45" s="127">
        <v>0</v>
      </c>
      <c r="AA45" s="129">
        <v>200</v>
      </c>
      <c r="AB45" s="126">
        <v>0</v>
      </c>
      <c r="AC45" s="127">
        <v>1</v>
      </c>
      <c r="AD45" s="130">
        <v>1</v>
      </c>
      <c r="AE45" s="14"/>
      <c r="AF45" s="14"/>
    </row>
    <row r="46" spans="1:32" ht="18.75" hidden="1">
      <c r="A46" s="190"/>
      <c r="B46" s="190"/>
      <c r="C46" s="190"/>
      <c r="D46" s="157">
        <v>1.05</v>
      </c>
      <c r="E46" s="151">
        <v>0.2</v>
      </c>
      <c r="F46" s="151">
        <v>0</v>
      </c>
      <c r="G46" s="151">
        <v>1.25</v>
      </c>
      <c r="H46" s="147">
        <v>1</v>
      </c>
      <c r="I46" s="148">
        <v>0.083</v>
      </c>
      <c r="J46" s="66">
        <v>0</v>
      </c>
      <c r="K46" s="89">
        <v>1</v>
      </c>
      <c r="L46" s="90">
        <v>1</v>
      </c>
      <c r="M46" s="66"/>
      <c r="N46" s="91"/>
      <c r="O46" s="91"/>
      <c r="P46" s="91"/>
      <c r="Q46" s="91">
        <v>400</v>
      </c>
      <c r="R46" s="89"/>
      <c r="S46" s="66">
        <v>0</v>
      </c>
      <c r="T46" s="89">
        <v>0</v>
      </c>
      <c r="U46" s="92">
        <v>0</v>
      </c>
      <c r="V46" s="66">
        <v>1</v>
      </c>
      <c r="W46" s="89">
        <v>1</v>
      </c>
      <c r="X46" s="92">
        <v>1</v>
      </c>
      <c r="Y46" s="66">
        <v>200</v>
      </c>
      <c r="Z46" s="89">
        <v>0</v>
      </c>
      <c r="AA46" s="92">
        <v>200</v>
      </c>
      <c r="AB46" s="66">
        <v>0</v>
      </c>
      <c r="AC46" s="89">
        <v>1</v>
      </c>
      <c r="AD46" s="98">
        <v>1</v>
      </c>
      <c r="AE46" s="14"/>
      <c r="AF46" s="14"/>
    </row>
    <row r="47" spans="1:32" ht="36.75" customHeight="1">
      <c r="A47" s="185" t="s">
        <v>92</v>
      </c>
      <c r="B47" s="185" t="s">
        <v>110</v>
      </c>
      <c r="C47" s="185">
        <v>4</v>
      </c>
      <c r="D47" s="154" t="s">
        <v>111</v>
      </c>
      <c r="E47" s="154" t="s">
        <v>86</v>
      </c>
      <c r="F47" s="154" t="s">
        <v>86</v>
      </c>
      <c r="G47" s="154" t="s">
        <v>111</v>
      </c>
      <c r="H47" s="154" t="s">
        <v>116</v>
      </c>
      <c r="I47" s="164" t="s">
        <v>112</v>
      </c>
      <c r="J47" s="49" t="s">
        <v>86</v>
      </c>
      <c r="K47" s="60" t="s">
        <v>88</v>
      </c>
      <c r="L47" s="68" t="s">
        <v>88</v>
      </c>
      <c r="M47" s="70" t="s">
        <v>113</v>
      </c>
      <c r="N47" s="49" t="s">
        <v>86</v>
      </c>
      <c r="O47" s="49" t="s">
        <v>86</v>
      </c>
      <c r="P47" s="49" t="s">
        <v>86</v>
      </c>
      <c r="Q47" s="49" t="s">
        <v>86</v>
      </c>
      <c r="R47" s="49" t="s">
        <v>86</v>
      </c>
      <c r="S47" s="49" t="s">
        <v>88</v>
      </c>
      <c r="T47" s="74" t="s">
        <v>86</v>
      </c>
      <c r="U47" s="70" t="s">
        <v>114</v>
      </c>
      <c r="V47" s="49" t="s">
        <v>86</v>
      </c>
      <c r="W47" s="60" t="s">
        <v>88</v>
      </c>
      <c r="X47" s="80" t="s">
        <v>88</v>
      </c>
      <c r="Y47" s="49" t="s">
        <v>86</v>
      </c>
      <c r="Z47" s="60" t="s">
        <v>115</v>
      </c>
      <c r="AA47" s="84" t="s">
        <v>115</v>
      </c>
      <c r="AB47" s="49" t="s">
        <v>88</v>
      </c>
      <c r="AC47" s="60" t="s">
        <v>86</v>
      </c>
      <c r="AD47" s="118" t="s">
        <v>88</v>
      </c>
      <c r="AE47" s="14"/>
      <c r="AF47" s="14"/>
    </row>
    <row r="48" spans="1:32" ht="2.25" customHeight="1" hidden="1">
      <c r="A48" s="186"/>
      <c r="B48" s="187"/>
      <c r="C48" s="188"/>
      <c r="D48" s="156" t="s">
        <v>111</v>
      </c>
      <c r="E48" s="156" t="s">
        <v>86</v>
      </c>
      <c r="F48" s="156" t="s">
        <v>86</v>
      </c>
      <c r="G48" s="156" t="s">
        <v>111</v>
      </c>
      <c r="H48" s="156" t="s">
        <v>88</v>
      </c>
      <c r="I48" s="166" t="s">
        <v>131</v>
      </c>
      <c r="J48" s="87" t="s">
        <v>86</v>
      </c>
      <c r="K48" s="87" t="s">
        <v>88</v>
      </c>
      <c r="L48" s="87" t="s">
        <v>88</v>
      </c>
      <c r="M48" s="87" t="s">
        <v>113</v>
      </c>
      <c r="N48" s="87" t="s">
        <v>86</v>
      </c>
      <c r="O48" s="87" t="s">
        <v>86</v>
      </c>
      <c r="P48" s="87" t="s">
        <v>86</v>
      </c>
      <c r="Q48" s="87" t="s">
        <v>86</v>
      </c>
      <c r="R48" s="87" t="s">
        <v>86</v>
      </c>
      <c r="S48" s="87" t="s">
        <v>88</v>
      </c>
      <c r="T48" s="87" t="s">
        <v>86</v>
      </c>
      <c r="U48" s="87" t="s">
        <v>114</v>
      </c>
      <c r="V48" s="87" t="s">
        <v>86</v>
      </c>
      <c r="W48" s="87" t="s">
        <v>88</v>
      </c>
      <c r="X48" s="87" t="s">
        <v>88</v>
      </c>
      <c r="Y48" s="87" t="s">
        <v>86</v>
      </c>
      <c r="Z48" s="87" t="s">
        <v>115</v>
      </c>
      <c r="AA48" s="87" t="s">
        <v>115</v>
      </c>
      <c r="AB48" s="87" t="s">
        <v>88</v>
      </c>
      <c r="AC48" s="87" t="s">
        <v>86</v>
      </c>
      <c r="AD48" s="101" t="s">
        <v>86</v>
      </c>
      <c r="AE48" s="14"/>
      <c r="AF48" s="14"/>
    </row>
    <row r="49" spans="1:32" ht="18.75">
      <c r="A49" s="183" t="s">
        <v>92</v>
      </c>
      <c r="B49" s="183" t="s">
        <v>120</v>
      </c>
      <c r="C49" s="183">
        <v>4</v>
      </c>
      <c r="D49" s="141">
        <v>6.61</v>
      </c>
      <c r="E49" s="142">
        <v>0</v>
      </c>
      <c r="F49" s="142">
        <v>0</v>
      </c>
      <c r="G49" s="142">
        <v>6.61</v>
      </c>
      <c r="H49" s="165">
        <v>30</v>
      </c>
      <c r="I49" s="144" t="s">
        <v>117</v>
      </c>
      <c r="J49" s="34">
        <v>0</v>
      </c>
      <c r="K49" s="43">
        <v>1</v>
      </c>
      <c r="L49" s="44">
        <v>1</v>
      </c>
      <c r="M49" s="45">
        <v>333.3</v>
      </c>
      <c r="N49" s="35">
        <v>6835</v>
      </c>
      <c r="O49" s="35">
        <v>0</v>
      </c>
      <c r="P49" s="35">
        <v>0</v>
      </c>
      <c r="Q49" s="35">
        <v>0</v>
      </c>
      <c r="R49" s="33">
        <v>0</v>
      </c>
      <c r="S49" s="34">
        <v>81</v>
      </c>
      <c r="T49" s="72">
        <v>81</v>
      </c>
      <c r="U49" s="46">
        <v>2430</v>
      </c>
      <c r="V49" s="34">
        <v>0</v>
      </c>
      <c r="W49" s="43">
        <v>6</v>
      </c>
      <c r="X49" s="78">
        <v>6</v>
      </c>
      <c r="Y49" s="34">
        <v>30000</v>
      </c>
      <c r="Z49" s="43">
        <v>15100</v>
      </c>
      <c r="AA49" s="47">
        <v>45100</v>
      </c>
      <c r="AB49" s="34">
        <v>0</v>
      </c>
      <c r="AC49" s="137">
        <v>4</v>
      </c>
      <c r="AD49" s="138">
        <v>4</v>
      </c>
      <c r="AE49" s="14" t="s">
        <v>159</v>
      </c>
      <c r="AF49" s="14"/>
    </row>
    <row r="50" spans="1:32" ht="18.75">
      <c r="A50" s="189"/>
      <c r="B50" s="189"/>
      <c r="C50" s="189"/>
      <c r="D50" s="167">
        <v>0.94</v>
      </c>
      <c r="E50" s="142">
        <v>0</v>
      </c>
      <c r="F50" s="142">
        <v>0.476</v>
      </c>
      <c r="G50" s="142">
        <v>1.42</v>
      </c>
      <c r="H50" s="143">
        <v>31</v>
      </c>
      <c r="I50" s="145" t="s">
        <v>118</v>
      </c>
      <c r="J50" s="36">
        <v>0</v>
      </c>
      <c r="K50" s="61">
        <v>1</v>
      </c>
      <c r="L50" s="67">
        <v>1</v>
      </c>
      <c r="M50" s="69">
        <v>396</v>
      </c>
      <c r="N50" s="172">
        <v>0</v>
      </c>
      <c r="O50" s="172">
        <v>0</v>
      </c>
      <c r="P50" s="172">
        <v>0</v>
      </c>
      <c r="Q50" s="172">
        <v>0</v>
      </c>
      <c r="R50" s="172">
        <v>0</v>
      </c>
      <c r="S50" s="37">
        <v>34</v>
      </c>
      <c r="T50" s="65">
        <v>16</v>
      </c>
      <c r="U50" s="76">
        <v>1000</v>
      </c>
      <c r="V50" s="37">
        <v>0</v>
      </c>
      <c r="W50" s="61">
        <v>5</v>
      </c>
      <c r="X50" s="79">
        <v>5</v>
      </c>
      <c r="Y50" s="37">
        <v>15000</v>
      </c>
      <c r="Z50" s="61">
        <v>5000</v>
      </c>
      <c r="AA50" s="85">
        <v>20000</v>
      </c>
      <c r="AB50" s="37">
        <v>0</v>
      </c>
      <c r="AC50" s="61">
        <v>1</v>
      </c>
      <c r="AD50" s="102">
        <v>1</v>
      </c>
      <c r="AE50" s="14"/>
      <c r="AF50" s="14"/>
    </row>
    <row r="51" spans="1:32" ht="31.5" customHeight="1">
      <c r="A51" s="189"/>
      <c r="B51" s="189"/>
      <c r="C51" s="189"/>
      <c r="D51" s="158">
        <v>2.15</v>
      </c>
      <c r="E51" s="153">
        <v>0</v>
      </c>
      <c r="F51" s="153">
        <v>0</v>
      </c>
      <c r="G51" s="158">
        <v>2.15</v>
      </c>
      <c r="H51" s="143">
        <v>32</v>
      </c>
      <c r="I51" s="145" t="s">
        <v>119</v>
      </c>
      <c r="J51" s="172">
        <v>1</v>
      </c>
      <c r="K51" s="61">
        <v>0</v>
      </c>
      <c r="L51" s="67">
        <v>1</v>
      </c>
      <c r="M51" s="69">
        <v>0</v>
      </c>
      <c r="N51" s="172">
        <v>0</v>
      </c>
      <c r="O51" s="172">
        <v>0</v>
      </c>
      <c r="P51" s="172">
        <v>0</v>
      </c>
      <c r="Q51" s="172">
        <v>250</v>
      </c>
      <c r="R51" s="172">
        <v>0</v>
      </c>
      <c r="S51" s="37">
        <v>57</v>
      </c>
      <c r="T51" s="65">
        <v>28</v>
      </c>
      <c r="U51" s="76">
        <v>1500</v>
      </c>
      <c r="V51" s="37">
        <v>0</v>
      </c>
      <c r="W51" s="61">
        <v>2</v>
      </c>
      <c r="X51" s="79">
        <v>2</v>
      </c>
      <c r="Y51" s="37">
        <v>5000</v>
      </c>
      <c r="Z51" s="61">
        <v>10000</v>
      </c>
      <c r="AA51" s="85">
        <v>15000</v>
      </c>
      <c r="AB51" s="37">
        <v>0</v>
      </c>
      <c r="AC51" s="61">
        <v>3</v>
      </c>
      <c r="AD51" s="102">
        <v>3</v>
      </c>
      <c r="AE51" s="14"/>
      <c r="AF51" s="14"/>
    </row>
    <row r="52" spans="1:32" ht="11.25" customHeight="1" hidden="1" thickBot="1">
      <c r="A52" s="190"/>
      <c r="B52" s="190"/>
      <c r="C52" s="190"/>
      <c r="D52" s="146">
        <f>SUM(D49:D51)</f>
        <v>9.700000000000001</v>
      </c>
      <c r="E52" s="151">
        <v>0</v>
      </c>
      <c r="F52" s="151">
        <v>0.476</v>
      </c>
      <c r="G52" s="151">
        <f>SUM(G49:G51)</f>
        <v>10.180000000000001</v>
      </c>
      <c r="H52" s="147">
        <v>3</v>
      </c>
      <c r="I52" s="148">
        <v>0.75</v>
      </c>
      <c r="J52" s="39">
        <v>1</v>
      </c>
      <c r="K52" s="41">
        <v>3</v>
      </c>
      <c r="L52" s="59"/>
      <c r="M52" s="40">
        <f>SUM(M49:M51)</f>
        <v>729.3</v>
      </c>
      <c r="N52" s="39">
        <v>6835</v>
      </c>
      <c r="O52" s="39">
        <v>0</v>
      </c>
      <c r="P52" s="39">
        <v>0</v>
      </c>
      <c r="Q52" s="39">
        <v>250</v>
      </c>
      <c r="R52" s="39">
        <v>0</v>
      </c>
      <c r="S52" s="40">
        <v>81</v>
      </c>
      <c r="T52" s="41">
        <v>81</v>
      </c>
      <c r="U52" s="42">
        <v>2430</v>
      </c>
      <c r="V52" s="40">
        <v>0</v>
      </c>
      <c r="W52" s="41">
        <v>13</v>
      </c>
      <c r="X52" s="42">
        <v>13</v>
      </c>
      <c r="Y52" s="40">
        <f>SUM(Y49:Y51)</f>
        <v>50000</v>
      </c>
      <c r="Z52" s="41">
        <f>SUM(Z49:Z51)</f>
        <v>30100</v>
      </c>
      <c r="AA52" s="42">
        <f>SUM(AA49:AA51)</f>
        <v>80100</v>
      </c>
      <c r="AB52" s="40">
        <v>0</v>
      </c>
      <c r="AC52" s="41">
        <v>8</v>
      </c>
      <c r="AD52" s="97">
        <v>8</v>
      </c>
      <c r="AE52" s="14"/>
      <c r="AF52" s="14"/>
    </row>
    <row r="53" spans="1:32" ht="28.5" customHeight="1">
      <c r="A53" s="237" t="s">
        <v>121</v>
      </c>
      <c r="B53" s="237" t="s">
        <v>122</v>
      </c>
      <c r="C53" s="237">
        <v>6</v>
      </c>
      <c r="D53" s="236">
        <v>3.9</v>
      </c>
      <c r="E53" s="236">
        <v>0</v>
      </c>
      <c r="F53" s="236">
        <v>0</v>
      </c>
      <c r="G53" s="236">
        <v>3.9</v>
      </c>
      <c r="H53" s="149">
        <v>33</v>
      </c>
      <c r="I53" s="145" t="s">
        <v>160</v>
      </c>
      <c r="J53" s="35">
        <v>0</v>
      </c>
      <c r="K53" s="43">
        <v>1</v>
      </c>
      <c r="L53" s="44">
        <v>1</v>
      </c>
      <c r="M53" s="119">
        <v>3304</v>
      </c>
      <c r="N53" s="35">
        <v>0</v>
      </c>
      <c r="O53" s="35">
        <v>0</v>
      </c>
      <c r="P53" s="35">
        <v>0</v>
      </c>
      <c r="Q53" s="35">
        <v>0</v>
      </c>
      <c r="R53" s="33">
        <v>0</v>
      </c>
      <c r="S53" s="34">
        <v>0</v>
      </c>
      <c r="T53" s="121">
        <v>1</v>
      </c>
      <c r="U53" s="46">
        <v>0</v>
      </c>
      <c r="V53" s="34">
        <v>0</v>
      </c>
      <c r="W53" s="43">
        <v>1</v>
      </c>
      <c r="X53" s="131">
        <v>1</v>
      </c>
      <c r="Y53" s="34">
        <v>11480</v>
      </c>
      <c r="Z53" s="43">
        <v>0</v>
      </c>
      <c r="AA53" s="47">
        <v>11480</v>
      </c>
      <c r="AB53" s="34">
        <v>0</v>
      </c>
      <c r="AC53" s="116">
        <v>1</v>
      </c>
      <c r="AD53" s="117">
        <v>1</v>
      </c>
      <c r="AE53" s="14"/>
      <c r="AF53" s="14"/>
    </row>
    <row r="54" spans="1:32" ht="44.25" customHeight="1">
      <c r="A54" s="237"/>
      <c r="B54" s="237"/>
      <c r="C54" s="237"/>
      <c r="D54" s="236"/>
      <c r="E54" s="236"/>
      <c r="F54" s="236"/>
      <c r="G54" s="236"/>
      <c r="H54" s="149">
        <v>34</v>
      </c>
      <c r="I54" s="145" t="s">
        <v>161</v>
      </c>
      <c r="J54" s="172">
        <v>0</v>
      </c>
      <c r="K54" s="61">
        <v>1</v>
      </c>
      <c r="L54" s="63">
        <v>1</v>
      </c>
      <c r="M54" s="120">
        <v>237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121">
        <v>2</v>
      </c>
      <c r="U54" s="64">
        <v>0</v>
      </c>
      <c r="V54" s="36">
        <v>0</v>
      </c>
      <c r="W54" s="61">
        <v>1</v>
      </c>
      <c r="X54" s="82">
        <v>1</v>
      </c>
      <c r="Y54" s="36">
        <v>1026</v>
      </c>
      <c r="Z54" s="61">
        <v>0</v>
      </c>
      <c r="AA54" s="65">
        <v>1026</v>
      </c>
      <c r="AB54" s="36">
        <v>0</v>
      </c>
      <c r="AC54" s="116">
        <v>1</v>
      </c>
      <c r="AD54" s="117">
        <v>1</v>
      </c>
      <c r="AE54" s="14"/>
      <c r="AF54" s="14"/>
    </row>
    <row r="55" spans="1:32" ht="33.75" customHeight="1">
      <c r="A55" s="237"/>
      <c r="B55" s="237"/>
      <c r="C55" s="237"/>
      <c r="D55" s="236"/>
      <c r="E55" s="236"/>
      <c r="F55" s="236"/>
      <c r="G55" s="236"/>
      <c r="H55" s="149">
        <v>35</v>
      </c>
      <c r="I55" s="145" t="s">
        <v>162</v>
      </c>
      <c r="J55" s="172">
        <v>0</v>
      </c>
      <c r="K55" s="53">
        <v>1</v>
      </c>
      <c r="L55" s="54">
        <v>1</v>
      </c>
      <c r="M55" s="120">
        <v>613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6">
        <v>0</v>
      </c>
      <c r="T55" s="121">
        <v>3</v>
      </c>
      <c r="U55" s="57">
        <v>0</v>
      </c>
      <c r="V55" s="56">
        <v>0</v>
      </c>
      <c r="W55" s="53">
        <v>1</v>
      </c>
      <c r="X55" s="132">
        <v>1</v>
      </c>
      <c r="Y55" s="56">
        <v>3496</v>
      </c>
      <c r="Z55" s="53">
        <v>0</v>
      </c>
      <c r="AA55" s="58">
        <v>3496</v>
      </c>
      <c r="AB55" s="56">
        <v>0</v>
      </c>
      <c r="AC55" s="116">
        <v>1</v>
      </c>
      <c r="AD55" s="117">
        <v>1</v>
      </c>
      <c r="AE55" s="14"/>
      <c r="AF55" s="14"/>
    </row>
    <row r="56" spans="1:32" ht="18.75" hidden="1">
      <c r="A56" s="237"/>
      <c r="B56" s="237"/>
      <c r="C56" s="237"/>
      <c r="D56" s="236"/>
      <c r="E56" s="236"/>
      <c r="F56" s="236"/>
      <c r="G56" s="236"/>
      <c r="H56" s="151">
        <v>3</v>
      </c>
      <c r="I56" s="148">
        <v>0.5</v>
      </c>
      <c r="J56" s="175">
        <v>0</v>
      </c>
      <c r="K56" s="38">
        <v>3</v>
      </c>
      <c r="L56" s="176">
        <v>1</v>
      </c>
      <c r="M56" s="177">
        <f>SUM(M53:M55)</f>
        <v>4154</v>
      </c>
      <c r="N56" s="175">
        <v>0</v>
      </c>
      <c r="O56" s="175">
        <v>0</v>
      </c>
      <c r="P56" s="175">
        <v>0</v>
      </c>
      <c r="Q56" s="175">
        <v>0</v>
      </c>
      <c r="R56" s="175">
        <v>0</v>
      </c>
      <c r="S56" s="178">
        <v>0</v>
      </c>
      <c r="T56" s="38">
        <v>6</v>
      </c>
      <c r="U56" s="179">
        <v>0</v>
      </c>
      <c r="V56" s="178">
        <v>0</v>
      </c>
      <c r="W56" s="38">
        <v>3</v>
      </c>
      <c r="X56" s="179">
        <v>3</v>
      </c>
      <c r="Y56" s="178">
        <v>16002</v>
      </c>
      <c r="Z56" s="38">
        <v>0</v>
      </c>
      <c r="AA56" s="179">
        <v>16002</v>
      </c>
      <c r="AB56" s="178">
        <v>0</v>
      </c>
      <c r="AC56" s="38">
        <v>3</v>
      </c>
      <c r="AD56" s="48">
        <v>3</v>
      </c>
      <c r="AE56" s="14"/>
      <c r="AF56" s="14"/>
    </row>
    <row r="57" spans="1:32" ht="18.75">
      <c r="A57" s="180"/>
      <c r="B57" s="181"/>
      <c r="C57" s="181"/>
      <c r="D57" s="181"/>
      <c r="E57" s="181"/>
      <c r="F57" s="181"/>
      <c r="G57" s="181"/>
      <c r="H57" s="181"/>
      <c r="I57" s="182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8.75">
      <c r="A58" s="168"/>
      <c r="B58" s="168"/>
      <c r="C58" s="168"/>
      <c r="D58" s="168"/>
      <c r="E58" s="168"/>
      <c r="F58" s="168"/>
      <c r="G58" s="168"/>
      <c r="H58" s="168"/>
      <c r="I58" s="169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8.75">
      <c r="A59" s="168"/>
      <c r="B59" s="168"/>
      <c r="C59" s="168"/>
      <c r="D59" s="168"/>
      <c r="E59" s="168"/>
      <c r="F59" s="168"/>
      <c r="G59" s="168"/>
      <c r="H59" s="168"/>
      <c r="I59" s="169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1:32" ht="18.75">
      <c r="A60" s="168"/>
      <c r="B60" s="168"/>
      <c r="C60" s="168"/>
      <c r="D60" s="168"/>
      <c r="E60" s="168"/>
      <c r="F60" s="168"/>
      <c r="G60" s="168"/>
      <c r="H60" s="168"/>
      <c r="I60" s="169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1:32" ht="18.75">
      <c r="A61" s="168"/>
      <c r="B61" s="168"/>
      <c r="C61" s="168"/>
      <c r="D61" s="168"/>
      <c r="E61" s="168"/>
      <c r="F61" s="168"/>
      <c r="G61" s="168"/>
      <c r="H61" s="168"/>
      <c r="I61" s="169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1:32" ht="18.75">
      <c r="A62" s="168"/>
      <c r="B62" s="168"/>
      <c r="C62" s="168"/>
      <c r="D62" s="168"/>
      <c r="E62" s="168"/>
      <c r="F62" s="168"/>
      <c r="G62" s="168"/>
      <c r="H62" s="168"/>
      <c r="I62" s="169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1:32" ht="18.75">
      <c r="A63" s="168"/>
      <c r="B63" s="168"/>
      <c r="C63" s="168"/>
      <c r="D63" s="168"/>
      <c r="E63" s="168"/>
      <c r="F63" s="168"/>
      <c r="G63" s="168"/>
      <c r="H63" s="168"/>
      <c r="I63" s="169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1:32" ht="18.75">
      <c r="A64" s="168"/>
      <c r="B64" s="168"/>
      <c r="C64" s="168"/>
      <c r="D64" s="168"/>
      <c r="E64" s="168"/>
      <c r="F64" s="168"/>
      <c r="G64" s="168"/>
      <c r="H64" s="168"/>
      <c r="I64" s="169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1:32" ht="18.75">
      <c r="A65" s="168"/>
      <c r="B65" s="168"/>
      <c r="C65" s="168"/>
      <c r="D65" s="168"/>
      <c r="E65" s="168"/>
      <c r="F65" s="168"/>
      <c r="G65" s="168"/>
      <c r="H65" s="168"/>
      <c r="I65" s="169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1:32" ht="18.75">
      <c r="A66" s="168"/>
      <c r="B66" s="168"/>
      <c r="C66" s="168"/>
      <c r="D66" s="168"/>
      <c r="E66" s="168"/>
      <c r="F66" s="168"/>
      <c r="G66" s="168"/>
      <c r="H66" s="168"/>
      <c r="I66" s="169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1:32" ht="18.75">
      <c r="A67" s="168"/>
      <c r="B67" s="168"/>
      <c r="C67" s="168"/>
      <c r="D67" s="168"/>
      <c r="E67" s="168"/>
      <c r="F67" s="168"/>
      <c r="G67" s="168"/>
      <c r="H67" s="168"/>
      <c r="I67" s="169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1:32" ht="18.75">
      <c r="A68" s="168"/>
      <c r="B68" s="168"/>
      <c r="C68" s="168"/>
      <c r="D68" s="168"/>
      <c r="E68" s="168"/>
      <c r="F68" s="168"/>
      <c r="G68" s="168"/>
      <c r="H68" s="168"/>
      <c r="I68" s="169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1:32" ht="18.75">
      <c r="A69" s="168"/>
      <c r="B69" s="168"/>
      <c r="C69" s="168"/>
      <c r="D69" s="168"/>
      <c r="E69" s="168"/>
      <c r="F69" s="168"/>
      <c r="G69" s="168"/>
      <c r="H69" s="168"/>
      <c r="I69" s="169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1:32" ht="18.75">
      <c r="A70" s="168"/>
      <c r="B70" s="168"/>
      <c r="C70" s="168"/>
      <c r="D70" s="168"/>
      <c r="E70" s="168"/>
      <c r="F70" s="168"/>
      <c r="G70" s="168"/>
      <c r="H70" s="168"/>
      <c r="I70" s="169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1:32" ht="18.75">
      <c r="A71" s="168"/>
      <c r="B71" s="168"/>
      <c r="C71" s="168"/>
      <c r="D71" s="168"/>
      <c r="E71" s="168"/>
      <c r="F71" s="168"/>
      <c r="G71" s="168"/>
      <c r="H71" s="168"/>
      <c r="I71" s="169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1:32" ht="18.75">
      <c r="A72" s="168"/>
      <c r="B72" s="168"/>
      <c r="C72" s="168"/>
      <c r="D72" s="168"/>
      <c r="E72" s="168"/>
      <c r="F72" s="168"/>
      <c r="G72" s="168"/>
      <c r="H72" s="168"/>
      <c r="I72" s="169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1:32" ht="18.75">
      <c r="A73" s="168"/>
      <c r="B73" s="168"/>
      <c r="C73" s="168"/>
      <c r="D73" s="168"/>
      <c r="E73" s="168"/>
      <c r="F73" s="168"/>
      <c r="G73" s="168"/>
      <c r="H73" s="168"/>
      <c r="I73" s="169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1:32" ht="18.75">
      <c r="A74" s="168"/>
      <c r="B74" s="168"/>
      <c r="C74" s="168"/>
      <c r="D74" s="168"/>
      <c r="E74" s="168"/>
      <c r="F74" s="168"/>
      <c r="G74" s="168"/>
      <c r="H74" s="168"/>
      <c r="I74" s="169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1:32" ht="18.75">
      <c r="A75" s="168"/>
      <c r="B75" s="168"/>
      <c r="C75" s="168"/>
      <c r="D75" s="168"/>
      <c r="E75" s="168"/>
      <c r="F75" s="168"/>
      <c r="G75" s="168"/>
      <c r="H75" s="168"/>
      <c r="I75" s="169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1:32" ht="18.75">
      <c r="A76" s="168"/>
      <c r="B76" s="168"/>
      <c r="C76" s="168"/>
      <c r="D76" s="168"/>
      <c r="E76" s="168"/>
      <c r="F76" s="168"/>
      <c r="G76" s="168"/>
      <c r="H76" s="168"/>
      <c r="I76" s="169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1:32" ht="18.75">
      <c r="A77" s="168"/>
      <c r="B77" s="168"/>
      <c r="C77" s="168"/>
      <c r="D77" s="168"/>
      <c r="E77" s="168"/>
      <c r="F77" s="168"/>
      <c r="G77" s="168"/>
      <c r="H77" s="168"/>
      <c r="I77" s="169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1:32" ht="18.75">
      <c r="A78" s="168"/>
      <c r="B78" s="168"/>
      <c r="C78" s="168"/>
      <c r="D78" s="168"/>
      <c r="E78" s="168"/>
      <c r="F78" s="168"/>
      <c r="G78" s="168"/>
      <c r="H78" s="168"/>
      <c r="I78" s="169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1:32" ht="18.75">
      <c r="A79" s="168"/>
      <c r="B79" s="168"/>
      <c r="C79" s="168"/>
      <c r="D79" s="168"/>
      <c r="E79" s="168"/>
      <c r="F79" s="168"/>
      <c r="G79" s="168"/>
      <c r="H79" s="168"/>
      <c r="I79" s="169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1:32" ht="18.75">
      <c r="A80" s="168"/>
      <c r="B80" s="168"/>
      <c r="C80" s="168"/>
      <c r="D80" s="168"/>
      <c r="E80" s="168"/>
      <c r="F80" s="168"/>
      <c r="G80" s="168"/>
      <c r="H80" s="168"/>
      <c r="I80" s="169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1:32" ht="18.75">
      <c r="A81" s="168"/>
      <c r="B81" s="168"/>
      <c r="C81" s="168"/>
      <c r="D81" s="168"/>
      <c r="E81" s="168"/>
      <c r="F81" s="168"/>
      <c r="G81" s="168"/>
      <c r="H81" s="168"/>
      <c r="I81" s="169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1:32" ht="18.75">
      <c r="A82" s="168"/>
      <c r="B82" s="168"/>
      <c r="C82" s="168"/>
      <c r="D82" s="168"/>
      <c r="E82" s="168"/>
      <c r="F82" s="168"/>
      <c r="G82" s="168"/>
      <c r="H82" s="168"/>
      <c r="I82" s="169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1:32" ht="18.75">
      <c r="A83" s="168"/>
      <c r="B83" s="168"/>
      <c r="C83" s="168"/>
      <c r="D83" s="168"/>
      <c r="E83" s="168"/>
      <c r="F83" s="168"/>
      <c r="G83" s="168"/>
      <c r="H83" s="168"/>
      <c r="I83" s="169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1:32" ht="18.75">
      <c r="A84" s="168"/>
      <c r="B84" s="168"/>
      <c r="C84" s="168"/>
      <c r="D84" s="168"/>
      <c r="E84" s="168"/>
      <c r="F84" s="168"/>
      <c r="G84" s="168"/>
      <c r="H84" s="168"/>
      <c r="I84" s="169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1:32" ht="18.75">
      <c r="A85" s="168"/>
      <c r="B85" s="168"/>
      <c r="C85" s="168"/>
      <c r="D85" s="168"/>
      <c r="E85" s="168"/>
      <c r="F85" s="168"/>
      <c r="G85" s="168"/>
      <c r="H85" s="168"/>
      <c r="I85" s="169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1:32" ht="18.75">
      <c r="A86" s="168"/>
      <c r="B86" s="168"/>
      <c r="C86" s="168"/>
      <c r="D86" s="168"/>
      <c r="E86" s="168"/>
      <c r="F86" s="168"/>
      <c r="G86" s="168"/>
      <c r="H86" s="168"/>
      <c r="I86" s="169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1:32" ht="18.75">
      <c r="A87" s="168"/>
      <c r="B87" s="168"/>
      <c r="C87" s="168"/>
      <c r="D87" s="168"/>
      <c r="E87" s="168"/>
      <c r="F87" s="168"/>
      <c r="G87" s="168"/>
      <c r="H87" s="168"/>
      <c r="I87" s="169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1:32" ht="18.75">
      <c r="A88" s="168"/>
      <c r="B88" s="168"/>
      <c r="C88" s="168"/>
      <c r="D88" s="168"/>
      <c r="E88" s="168"/>
      <c r="F88" s="168"/>
      <c r="G88" s="168"/>
      <c r="H88" s="168"/>
      <c r="I88" s="169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1:32" ht="18.75">
      <c r="A89" s="168"/>
      <c r="B89" s="168"/>
      <c r="C89" s="168"/>
      <c r="D89" s="168"/>
      <c r="E89" s="168"/>
      <c r="F89" s="168"/>
      <c r="G89" s="168"/>
      <c r="H89" s="168"/>
      <c r="I89" s="169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2" ht="18.75">
      <c r="A90" s="168"/>
      <c r="B90" s="168"/>
      <c r="C90" s="168"/>
      <c r="D90" s="168"/>
      <c r="E90" s="168"/>
      <c r="F90" s="168"/>
      <c r="G90" s="168"/>
      <c r="H90" s="168"/>
      <c r="I90" s="169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1:32" ht="18.75">
      <c r="A91" s="168"/>
      <c r="B91" s="168"/>
      <c r="C91" s="168"/>
      <c r="D91" s="168"/>
      <c r="E91" s="168"/>
      <c r="F91" s="168"/>
      <c r="G91" s="168"/>
      <c r="H91" s="168"/>
      <c r="I91" s="169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1:32" ht="18.75">
      <c r="A92" s="168"/>
      <c r="B92" s="168"/>
      <c r="C92" s="168"/>
      <c r="D92" s="168"/>
      <c r="E92" s="168"/>
      <c r="F92" s="168"/>
      <c r="G92" s="168"/>
      <c r="H92" s="168"/>
      <c r="I92" s="169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1:32" ht="18.75">
      <c r="A93" s="168"/>
      <c r="B93" s="168"/>
      <c r="C93" s="168"/>
      <c r="D93" s="168"/>
      <c r="E93" s="168"/>
      <c r="F93" s="168"/>
      <c r="G93" s="168"/>
      <c r="H93" s="168"/>
      <c r="I93" s="169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</row>
    <row r="94" spans="1:32" ht="18.75">
      <c r="A94" s="168"/>
      <c r="B94" s="168"/>
      <c r="C94" s="168"/>
      <c r="D94" s="168"/>
      <c r="E94" s="168"/>
      <c r="F94" s="168"/>
      <c r="G94" s="168"/>
      <c r="H94" s="168"/>
      <c r="I94" s="169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</row>
    <row r="95" spans="1:32" ht="18.75">
      <c r="A95" s="168"/>
      <c r="B95" s="168"/>
      <c r="C95" s="168"/>
      <c r="D95" s="168"/>
      <c r="E95" s="168"/>
      <c r="F95" s="168"/>
      <c r="G95" s="168"/>
      <c r="H95" s="168"/>
      <c r="I95" s="169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</row>
    <row r="96" spans="1:32" ht="18.75">
      <c r="A96" s="168"/>
      <c r="B96" s="168"/>
      <c r="C96" s="168"/>
      <c r="D96" s="168"/>
      <c r="E96" s="168"/>
      <c r="F96" s="168"/>
      <c r="G96" s="168"/>
      <c r="H96" s="168"/>
      <c r="I96" s="169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</row>
    <row r="97" spans="1:32" ht="18.75">
      <c r="A97" s="168"/>
      <c r="B97" s="168"/>
      <c r="C97" s="168"/>
      <c r="D97" s="168"/>
      <c r="E97" s="168"/>
      <c r="F97" s="168"/>
      <c r="G97" s="168"/>
      <c r="H97" s="168"/>
      <c r="I97" s="169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</row>
    <row r="98" spans="1:32" ht="18.75">
      <c r="A98" s="168"/>
      <c r="B98" s="168"/>
      <c r="C98" s="168"/>
      <c r="D98" s="168"/>
      <c r="E98" s="168"/>
      <c r="F98" s="168"/>
      <c r="G98" s="168"/>
      <c r="H98" s="168"/>
      <c r="I98" s="169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</row>
    <row r="99" spans="1:32" ht="18.75">
      <c r="A99" s="168"/>
      <c r="B99" s="168"/>
      <c r="C99" s="168"/>
      <c r="D99" s="168"/>
      <c r="E99" s="168"/>
      <c r="F99" s="168"/>
      <c r="G99" s="168"/>
      <c r="H99" s="168"/>
      <c r="I99" s="169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</row>
    <row r="100" spans="1:32" ht="18.75">
      <c r="A100" s="168"/>
      <c r="B100" s="168"/>
      <c r="C100" s="168"/>
      <c r="D100" s="168"/>
      <c r="E100" s="168"/>
      <c r="F100" s="168"/>
      <c r="G100" s="168"/>
      <c r="H100" s="168"/>
      <c r="I100" s="169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</row>
    <row r="101" spans="1:32" ht="18.75">
      <c r="A101" s="168"/>
      <c r="B101" s="168"/>
      <c r="C101" s="168"/>
      <c r="D101" s="168"/>
      <c r="E101" s="168"/>
      <c r="F101" s="168"/>
      <c r="G101" s="168"/>
      <c r="H101" s="168"/>
      <c r="I101" s="169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</row>
    <row r="102" spans="1:32" ht="18.75">
      <c r="A102" s="168"/>
      <c r="B102" s="168"/>
      <c r="C102" s="168"/>
      <c r="D102" s="168"/>
      <c r="E102" s="168"/>
      <c r="F102" s="168"/>
      <c r="G102" s="168"/>
      <c r="H102" s="168"/>
      <c r="I102" s="169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</row>
    <row r="103" spans="1:32" ht="15">
      <c r="A103" s="31"/>
      <c r="B103" s="31"/>
      <c r="C103" s="31"/>
      <c r="D103" s="31"/>
      <c r="E103" s="31"/>
      <c r="F103" s="31"/>
      <c r="G103" s="31"/>
      <c r="H103" s="31"/>
      <c r="I103" s="140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</row>
    <row r="104" spans="1:32" ht="15">
      <c r="A104" s="31"/>
      <c r="B104" s="31"/>
      <c r="C104" s="31"/>
      <c r="D104" s="31"/>
      <c r="E104" s="31"/>
      <c r="F104" s="31"/>
      <c r="G104" s="31"/>
      <c r="H104" s="31"/>
      <c r="I104" s="140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</row>
    <row r="105" spans="1:32" ht="15">
      <c r="A105" s="31"/>
      <c r="B105" s="31"/>
      <c r="C105" s="31"/>
      <c r="D105" s="31"/>
      <c r="E105" s="31"/>
      <c r="F105" s="31"/>
      <c r="G105" s="31"/>
      <c r="H105" s="31"/>
      <c r="I105" s="140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</row>
    <row r="106" spans="1:32" ht="15">
      <c r="A106" s="31"/>
      <c r="B106" s="31"/>
      <c r="C106" s="31"/>
      <c r="D106" s="31"/>
      <c r="E106" s="31"/>
      <c r="F106" s="31"/>
      <c r="G106" s="31"/>
      <c r="H106" s="31"/>
      <c r="I106" s="14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</row>
    <row r="107" spans="1:32" ht="15">
      <c r="A107" s="31"/>
      <c r="B107" s="31"/>
      <c r="C107" s="31"/>
      <c r="D107" s="31"/>
      <c r="E107" s="31"/>
      <c r="F107" s="31"/>
      <c r="G107" s="31"/>
      <c r="H107" s="31"/>
      <c r="I107" s="140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:32" ht="15">
      <c r="A108" s="31"/>
      <c r="B108" s="31"/>
      <c r="C108" s="31"/>
      <c r="D108" s="31"/>
      <c r="E108" s="31"/>
      <c r="F108" s="31"/>
      <c r="G108" s="31"/>
      <c r="H108" s="31"/>
      <c r="I108" s="140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</row>
    <row r="109" spans="1:32" ht="15">
      <c r="A109" s="31"/>
      <c r="B109" s="31"/>
      <c r="C109" s="31"/>
      <c r="D109" s="31"/>
      <c r="E109" s="31"/>
      <c r="F109" s="31"/>
      <c r="G109" s="31"/>
      <c r="H109" s="31"/>
      <c r="I109" s="140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1:32" ht="15">
      <c r="A110" s="31"/>
      <c r="B110" s="31"/>
      <c r="C110" s="31"/>
      <c r="D110" s="31"/>
      <c r="E110" s="31"/>
      <c r="F110" s="31"/>
      <c r="G110" s="31"/>
      <c r="H110" s="31"/>
      <c r="I110" s="14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</row>
    <row r="111" spans="1:32" ht="15">
      <c r="A111" s="31"/>
      <c r="B111" s="31"/>
      <c r="C111" s="31"/>
      <c r="D111" s="31"/>
      <c r="E111" s="31"/>
      <c r="F111" s="31"/>
      <c r="G111" s="31"/>
      <c r="H111" s="31"/>
      <c r="I111" s="140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1:32" ht="15">
      <c r="A112" s="31"/>
      <c r="B112" s="31"/>
      <c r="C112" s="31"/>
      <c r="D112" s="31"/>
      <c r="E112" s="31"/>
      <c r="F112" s="31"/>
      <c r="G112" s="31"/>
      <c r="H112" s="31"/>
      <c r="I112" s="140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</row>
    <row r="113" spans="1:32" ht="15">
      <c r="A113" s="31"/>
      <c r="B113" s="31"/>
      <c r="C113" s="31"/>
      <c r="D113" s="31"/>
      <c r="E113" s="31"/>
      <c r="F113" s="31"/>
      <c r="G113" s="31"/>
      <c r="H113" s="31"/>
      <c r="I113" s="140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</row>
    <row r="114" spans="1:32" ht="15">
      <c r="A114" s="31"/>
      <c r="B114" s="31"/>
      <c r="C114" s="31"/>
      <c r="D114" s="31"/>
      <c r="E114" s="31"/>
      <c r="F114" s="31"/>
      <c r="G114" s="31"/>
      <c r="H114" s="31"/>
      <c r="I114" s="140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</row>
    <row r="115" spans="1:32" ht="15">
      <c r="A115" s="31"/>
      <c r="B115" s="31"/>
      <c r="C115" s="31"/>
      <c r="D115" s="31"/>
      <c r="E115" s="31"/>
      <c r="F115" s="31"/>
      <c r="G115" s="31"/>
      <c r="H115" s="31"/>
      <c r="I115" s="140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</row>
    <row r="116" spans="1:32" ht="15">
      <c r="A116" s="31"/>
      <c r="B116" s="31"/>
      <c r="C116" s="31"/>
      <c r="D116" s="31"/>
      <c r="E116" s="31"/>
      <c r="F116" s="31"/>
      <c r="G116" s="31"/>
      <c r="H116" s="31"/>
      <c r="I116" s="140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</row>
    <row r="117" spans="1:32" ht="15">
      <c r="A117" s="31"/>
      <c r="B117" s="31"/>
      <c r="C117" s="31"/>
      <c r="D117" s="31"/>
      <c r="E117" s="31"/>
      <c r="F117" s="31"/>
      <c r="G117" s="31"/>
      <c r="H117" s="31"/>
      <c r="I117" s="140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</row>
    <row r="118" spans="1:32" ht="15">
      <c r="A118" s="31"/>
      <c r="B118" s="31"/>
      <c r="C118" s="31"/>
      <c r="D118" s="31"/>
      <c r="E118" s="31"/>
      <c r="F118" s="31"/>
      <c r="G118" s="31"/>
      <c r="H118" s="31"/>
      <c r="I118" s="140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</row>
    <row r="119" spans="1:32" ht="15">
      <c r="A119" s="31"/>
      <c r="B119" s="31"/>
      <c r="C119" s="31"/>
      <c r="D119" s="31"/>
      <c r="E119" s="31"/>
      <c r="F119" s="31"/>
      <c r="G119" s="31"/>
      <c r="H119" s="31"/>
      <c r="I119" s="140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</row>
    <row r="120" spans="1:32" ht="15">
      <c r="A120" s="31"/>
      <c r="B120" s="31"/>
      <c r="C120" s="31"/>
      <c r="D120" s="31"/>
      <c r="E120" s="31"/>
      <c r="F120" s="31"/>
      <c r="G120" s="31"/>
      <c r="H120" s="31"/>
      <c r="I120" s="140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</row>
    <row r="121" spans="1:32" ht="15">
      <c r="A121" s="31"/>
      <c r="B121" s="31"/>
      <c r="C121" s="31"/>
      <c r="D121" s="31"/>
      <c r="E121" s="31"/>
      <c r="F121" s="31"/>
      <c r="G121" s="31"/>
      <c r="H121" s="31"/>
      <c r="I121" s="140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</row>
    <row r="122" spans="1:32" ht="15">
      <c r="A122" s="31"/>
      <c r="B122" s="31"/>
      <c r="C122" s="31"/>
      <c r="D122" s="31"/>
      <c r="E122" s="31"/>
      <c r="F122" s="31"/>
      <c r="G122" s="31"/>
      <c r="H122" s="31"/>
      <c r="I122" s="140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</row>
    <row r="123" spans="1:32" ht="15">
      <c r="A123" s="31"/>
      <c r="B123" s="31"/>
      <c r="C123" s="31"/>
      <c r="D123" s="31"/>
      <c r="E123" s="31"/>
      <c r="F123" s="31"/>
      <c r="G123" s="31"/>
      <c r="H123" s="31"/>
      <c r="I123" s="140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</row>
    <row r="124" spans="1:32" ht="15">
      <c r="A124" s="31"/>
      <c r="B124" s="31"/>
      <c r="C124" s="31"/>
      <c r="D124" s="31"/>
      <c r="E124" s="31"/>
      <c r="F124" s="31"/>
      <c r="G124" s="31"/>
      <c r="H124" s="31"/>
      <c r="I124" s="140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</row>
    <row r="125" spans="1:32" ht="15">
      <c r="A125" s="31"/>
      <c r="B125" s="31"/>
      <c r="C125" s="31"/>
      <c r="D125" s="31"/>
      <c r="E125" s="31"/>
      <c r="F125" s="31"/>
      <c r="G125" s="31"/>
      <c r="H125" s="31"/>
      <c r="I125" s="140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</row>
    <row r="126" spans="1:32" ht="15">
      <c r="A126" s="31"/>
      <c r="B126" s="31"/>
      <c r="C126" s="31"/>
      <c r="D126" s="31"/>
      <c r="E126" s="31"/>
      <c r="F126" s="31"/>
      <c r="G126" s="31"/>
      <c r="H126" s="31"/>
      <c r="I126" s="140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</row>
    <row r="127" spans="1:32" ht="15">
      <c r="A127" s="31"/>
      <c r="B127" s="31"/>
      <c r="C127" s="31"/>
      <c r="D127" s="31"/>
      <c r="E127" s="31"/>
      <c r="F127" s="31"/>
      <c r="G127" s="31"/>
      <c r="H127" s="31"/>
      <c r="I127" s="140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</row>
    <row r="128" spans="1:32" ht="15">
      <c r="A128" s="31"/>
      <c r="B128" s="31"/>
      <c r="C128" s="31"/>
      <c r="D128" s="31"/>
      <c r="E128" s="31"/>
      <c r="F128" s="31"/>
      <c r="G128" s="31"/>
      <c r="H128" s="31"/>
      <c r="I128" s="140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</row>
    <row r="129" spans="1:32" ht="15">
      <c r="A129" s="31"/>
      <c r="B129" s="31"/>
      <c r="C129" s="31"/>
      <c r="D129" s="31"/>
      <c r="E129" s="31"/>
      <c r="F129" s="31"/>
      <c r="G129" s="31"/>
      <c r="H129" s="31"/>
      <c r="I129" s="140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</row>
    <row r="130" spans="1:32" ht="15">
      <c r="A130" s="31"/>
      <c r="B130" s="31"/>
      <c r="C130" s="31"/>
      <c r="D130" s="31"/>
      <c r="E130" s="31"/>
      <c r="F130" s="31"/>
      <c r="G130" s="31"/>
      <c r="H130" s="31"/>
      <c r="I130" s="140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</row>
    <row r="131" spans="1:32" ht="15">
      <c r="A131" s="31"/>
      <c r="B131" s="31"/>
      <c r="C131" s="31"/>
      <c r="D131" s="31"/>
      <c r="E131" s="31"/>
      <c r="F131" s="31"/>
      <c r="G131" s="31"/>
      <c r="H131" s="31"/>
      <c r="I131" s="140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</row>
    <row r="132" spans="1:32" ht="15">
      <c r="A132" s="31"/>
      <c r="B132" s="31"/>
      <c r="C132" s="31"/>
      <c r="D132" s="31"/>
      <c r="E132" s="31"/>
      <c r="F132" s="31"/>
      <c r="G132" s="31"/>
      <c r="H132" s="31"/>
      <c r="I132" s="140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</row>
    <row r="133" spans="1:32" ht="15">
      <c r="A133" s="31"/>
      <c r="B133" s="31"/>
      <c r="C133" s="31"/>
      <c r="D133" s="31"/>
      <c r="E133" s="31"/>
      <c r="F133" s="31"/>
      <c r="G133" s="31"/>
      <c r="H133" s="31"/>
      <c r="I133" s="140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</row>
    <row r="134" spans="1:32" ht="15">
      <c r="A134" s="31"/>
      <c r="B134" s="31"/>
      <c r="C134" s="31"/>
      <c r="D134" s="31"/>
      <c r="E134" s="31"/>
      <c r="F134" s="31"/>
      <c r="G134" s="31"/>
      <c r="H134" s="31"/>
      <c r="I134" s="140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</row>
    <row r="135" spans="1:32" ht="15">
      <c r="A135" s="31"/>
      <c r="B135" s="31"/>
      <c r="C135" s="31"/>
      <c r="D135" s="31"/>
      <c r="E135" s="31"/>
      <c r="F135" s="31"/>
      <c r="G135" s="31"/>
      <c r="H135" s="31"/>
      <c r="I135" s="140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</row>
    <row r="136" spans="1:32" ht="15">
      <c r="A136" s="31"/>
      <c r="B136" s="31"/>
      <c r="C136" s="31"/>
      <c r="D136" s="31"/>
      <c r="E136" s="31"/>
      <c r="F136" s="31"/>
      <c r="G136" s="31"/>
      <c r="H136" s="31"/>
      <c r="I136" s="140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</row>
    <row r="137" spans="1:32" ht="15">
      <c r="A137" s="31"/>
      <c r="B137" s="31"/>
      <c r="C137" s="31"/>
      <c r="D137" s="31"/>
      <c r="E137" s="31"/>
      <c r="F137" s="31"/>
      <c r="G137" s="31"/>
      <c r="H137" s="31"/>
      <c r="I137" s="140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</row>
    <row r="138" spans="1:32" ht="15">
      <c r="A138" s="31"/>
      <c r="B138" s="31"/>
      <c r="C138" s="31"/>
      <c r="D138" s="31"/>
      <c r="E138" s="31"/>
      <c r="F138" s="31"/>
      <c r="G138" s="31"/>
      <c r="H138" s="31"/>
      <c r="I138" s="140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</row>
    <row r="139" spans="1:32" ht="15">
      <c r="A139" s="31"/>
      <c r="B139" s="31"/>
      <c r="C139" s="31"/>
      <c r="D139" s="31"/>
      <c r="E139" s="31"/>
      <c r="F139" s="31"/>
      <c r="G139" s="31"/>
      <c r="H139" s="31"/>
      <c r="I139" s="140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</row>
    <row r="140" spans="1:32" ht="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</row>
    <row r="141" spans="1:32" ht="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</row>
    <row r="142" spans="1:32" ht="1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</row>
    <row r="143" spans="1:32" ht="1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</row>
    <row r="144" spans="1:32" ht="1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</row>
    <row r="145" spans="1:32" ht="1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</row>
    <row r="146" spans="1:32" ht="1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</row>
    <row r="147" spans="1:32" ht="1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</row>
    <row r="148" spans="1:32" ht="1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</row>
    <row r="149" spans="1:32" ht="1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</row>
    <row r="150" spans="1:32" ht="1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</row>
    <row r="151" spans="1:32" ht="1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</row>
    <row r="152" spans="1:32" ht="1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</row>
    <row r="153" spans="1:32" ht="1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</row>
    <row r="154" spans="1:32" ht="1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</row>
    <row r="155" spans="1:32" ht="1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</row>
    <row r="156" spans="1:32" ht="1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</row>
    <row r="157" spans="1:32" ht="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</row>
    <row r="158" spans="1:32" ht="1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</row>
    <row r="159" spans="1:32" ht="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</row>
    <row r="160" spans="1:32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</row>
    <row r="161" spans="1:32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</row>
    <row r="162" spans="1:32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</row>
    <row r="163" spans="1:32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</row>
    <row r="164" spans="1:32" ht="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</row>
    <row r="165" spans="1:32" ht="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</row>
    <row r="166" spans="1:32" ht="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</row>
    <row r="167" spans="1:32" ht="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</row>
    <row r="168" spans="1:32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</row>
    <row r="169" spans="1:32" ht="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</row>
    <row r="170" spans="1:32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</row>
    <row r="171" spans="1:32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</row>
  </sheetData>
  <sheetProtection/>
  <mergeCells count="74">
    <mergeCell ref="G53:G56"/>
    <mergeCell ref="A53:A56"/>
    <mergeCell ref="B53:B56"/>
    <mergeCell ref="C53:C56"/>
    <mergeCell ref="D53:D56"/>
    <mergeCell ref="E53:E56"/>
    <mergeCell ref="F53:F56"/>
    <mergeCell ref="D27:D28"/>
    <mergeCell ref="A30:A31"/>
    <mergeCell ref="B30:B31"/>
    <mergeCell ref="C30:C31"/>
    <mergeCell ref="C43:C44"/>
    <mergeCell ref="D39:D41"/>
    <mergeCell ref="A39:A42"/>
    <mergeCell ref="B39:B42"/>
    <mergeCell ref="C39:C42"/>
    <mergeCell ref="A43:A44"/>
    <mergeCell ref="E39:E41"/>
    <mergeCell ref="F39:F41"/>
    <mergeCell ref="G39:G41"/>
    <mergeCell ref="AB6:AD6"/>
    <mergeCell ref="H6:I6"/>
    <mergeCell ref="J6:L6"/>
    <mergeCell ref="M6:R6"/>
    <mergeCell ref="S6:U6"/>
    <mergeCell ref="F27:F28"/>
    <mergeCell ref="G27:G28"/>
    <mergeCell ref="A1:AF1"/>
    <mergeCell ref="D6:G6"/>
    <mergeCell ref="D2:AE2"/>
    <mergeCell ref="D3:G4"/>
    <mergeCell ref="Y3:AA4"/>
    <mergeCell ref="H3:I4"/>
    <mergeCell ref="AE3:AE5"/>
    <mergeCell ref="AB3:AD4"/>
    <mergeCell ref="V6:X6"/>
    <mergeCell ref="Y6:AA6"/>
    <mergeCell ref="AF7:AF9"/>
    <mergeCell ref="AF2:AF5"/>
    <mergeCell ref="A2:A5"/>
    <mergeCell ref="J3:L4"/>
    <mergeCell ref="M3:R4"/>
    <mergeCell ref="S3:U4"/>
    <mergeCell ref="V3:X4"/>
    <mergeCell ref="A8:B8"/>
    <mergeCell ref="B2:B5"/>
    <mergeCell ref="C2:C5"/>
    <mergeCell ref="AE7:AE9"/>
    <mergeCell ref="A34:A35"/>
    <mergeCell ref="B34:B35"/>
    <mergeCell ref="C34:C35"/>
    <mergeCell ref="C32:C33"/>
    <mergeCell ref="A27:A29"/>
    <mergeCell ref="B27:B29"/>
    <mergeCell ref="C27:C29"/>
    <mergeCell ref="A25:A26"/>
    <mergeCell ref="E27:E28"/>
    <mergeCell ref="B25:B26"/>
    <mergeCell ref="A45:A46"/>
    <mergeCell ref="B45:B46"/>
    <mergeCell ref="C45:C46"/>
    <mergeCell ref="C9:C26"/>
    <mergeCell ref="A36:A38"/>
    <mergeCell ref="B36:B38"/>
    <mergeCell ref="C36:C38"/>
    <mergeCell ref="A32:A33"/>
    <mergeCell ref="B32:B33"/>
    <mergeCell ref="A47:A48"/>
    <mergeCell ref="B47:B48"/>
    <mergeCell ref="C47:C48"/>
    <mergeCell ref="A49:A52"/>
    <mergeCell ref="B49:B52"/>
    <mergeCell ref="C49:C52"/>
    <mergeCell ref="B43:B44"/>
  </mergeCells>
  <printOptions/>
  <pageMargins left="0.11811023622047245" right="0.11811023622047245" top="0.7480314960629921" bottom="0.7480314960629921" header="0.31496062992125984" footer="0.31496062992125984"/>
  <pageSetup fitToHeight="0" horizontalDpi="600" verticalDpi="600" orientation="landscape" paperSize="9" scale="4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Облогов Максим Евгеньевич</dc:creator>
  <cp:keywords/>
  <dc:description/>
  <cp:lastModifiedBy>User</cp:lastModifiedBy>
  <cp:lastPrinted>2015-11-20T17:10:51Z</cp:lastPrinted>
  <dcterms:created xsi:type="dcterms:W3CDTF">2015-11-10T08:54:26Z</dcterms:created>
  <dcterms:modified xsi:type="dcterms:W3CDTF">2015-12-18T12:21:06Z</dcterms:modified>
  <cp:category/>
  <cp:version/>
  <cp:contentType/>
  <cp:contentStatus/>
</cp:coreProperties>
</file>